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umberto.santiago\Desktop\INFORMES 2019\Cuenta Pública\Tercer Trimestre 2019\Presupuestales\"/>
    </mc:Choice>
  </mc:AlternateContent>
  <bookViews>
    <workbookView xWindow="0" yWindow="0" windowWidth="20490" windowHeight="7455"/>
  </bookViews>
  <sheets>
    <sheet name="Ingresos"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s>
  <definedNames>
    <definedName name="\0">#REF!</definedName>
    <definedName name="\a">#REF!</definedName>
    <definedName name="\b">#REF!</definedName>
    <definedName name="\c">[1]EDORES!#REF!</definedName>
    <definedName name="\e">[1]EDORES!$A$48</definedName>
    <definedName name="\g">#REF!</definedName>
    <definedName name="\h">[1]EDORES!$A$46</definedName>
    <definedName name="\m">#REF!</definedName>
    <definedName name="\s">#REF!</definedName>
    <definedName name="\w">#REF!</definedName>
    <definedName name="_1">[2]REPBOC98!#REF!</definedName>
    <definedName name="_2">#N/A</definedName>
    <definedName name="_Bal03">#REF!</definedName>
    <definedName name="_Fill" hidden="1">'[3]Concentración Gastos'!#REF!</definedName>
    <definedName name="_Key1" hidden="1">'[4]Cálculo Depreciación'!#REF!</definedName>
    <definedName name="_Key2" hidden="1">[5]Resumen!#REF!</definedName>
    <definedName name="_nov99">'[6]EDO COSTOS'!#REF!</definedName>
    <definedName name="_Order1" hidden="1">255</definedName>
    <definedName name="_Order2" hidden="1">255</definedName>
    <definedName name="_Sort" hidden="1">'[4]Cálculo Depreciación'!#REF!</definedName>
    <definedName name="_Uni03">#REF!</definedName>
    <definedName name="A">[1]EDORES!#REF!</definedName>
    <definedName name="AA">#REF!</definedName>
    <definedName name="Aacum">#REF!</definedName>
    <definedName name="ABRIL">#REF!</definedName>
    <definedName name="actual">#REF!</definedName>
    <definedName name="AGOSTO">#REF!</definedName>
    <definedName name="Amen">#REF!</definedName>
    <definedName name="ApasAct">#REF!</definedName>
    <definedName name="ApasAcumAnt">#REF!</definedName>
    <definedName name="ApasAnt">#REF!</definedName>
    <definedName name="ASDE">#REF!</definedName>
    <definedName name="B">#REF!</definedName>
    <definedName name="Bal_Uni">#REF!</definedName>
    <definedName name="BalApaAct">#REF!</definedName>
    <definedName name="BalApaAnt">#REF!</definedName>
    <definedName name="bocarrecibida">[7]Bocar!#REF!</definedName>
    <definedName name="bocarrecibir">[7]Bocar!#REF!</definedName>
    <definedName name="borrar">'[4]Cálculo Depreciación'!#REF!</definedName>
    <definedName name="C.I.TODOS">#REF!,#REF!,#REF!,#REF!,#REF!,#REF!</definedName>
    <definedName name="CC">#REF!</definedName>
    <definedName name="CCC">#REF!</definedName>
    <definedName name="ch" hidden="1">#REF!</definedName>
    <definedName name="CUENTAS">#REF!</definedName>
    <definedName name="D">#REF!</definedName>
    <definedName name="DD">#REF!</definedName>
    <definedName name="DDD">#REF!</definedName>
    <definedName name="ENE">'[8]1997'!#REF!</definedName>
    <definedName name="ENERO">#REF!</definedName>
    <definedName name="EVARHDA">#REF!</definedName>
    <definedName name="FEBRERO">#REF!</definedName>
    <definedName name="FMTOHZ.XLS">"Grupo 23"</definedName>
    <definedName name="G.A.TODOS">#REF!,#REF!,#REF!,#REF!,#REF!,#REF!</definedName>
    <definedName name="G.V.TODOS">#REF!,#REF!,#REF!,#REF!,#REF!,#REF!</definedName>
    <definedName name="GO">#REF!</definedName>
    <definedName name="GOL">#REF!</definedName>
    <definedName name="HTML_CodePage" hidden="1">1252</definedName>
    <definedName name="HTML_Control" hidden="1">{"'MN'!$A$4:$J$72"}</definedName>
    <definedName name="HTML_Description" hidden="1">""</definedName>
    <definedName name="HTML_Email" hidden="1">""</definedName>
    <definedName name="HTML_Header" hidden="1">"INDICADORES MENSUALES"</definedName>
    <definedName name="HTML_LastUpdate" hidden="1">"11/11/98"</definedName>
    <definedName name="HTML_LineAfter" hidden="1">FALSE</definedName>
    <definedName name="HTML_LineBefore" hidden="1">FALSE</definedName>
    <definedName name="HTML_Name" hidden="1">"Jorge Alfredo Alvarez Lugo / AUMA"</definedName>
    <definedName name="HTML_OBDlg2" hidden="1">TRUE</definedName>
    <definedName name="HTML_OBDlg4" hidden="1">TRUE</definedName>
    <definedName name="HTML_OS" hidden="1">0</definedName>
    <definedName name="HTML_PathFile" hidden="1">"C:\archivos\SIOD\INDVIT.htm"</definedName>
    <definedName name="HTML_Title" hidden="1">"IND_1098"</definedName>
    <definedName name="JGH">#REF!</definedName>
    <definedName name="JULIO">#REF!</definedName>
    <definedName name="JULIO_96">#REF!</definedName>
    <definedName name="julio9">'[6]EDO COSTOS'!#REF!</definedName>
    <definedName name="JUNIO">#REF!</definedName>
    <definedName name="JUNIO_96">#REF!</definedName>
    <definedName name="K">#REF!</definedName>
    <definedName name="MARZO">#REF!</definedName>
    <definedName name="marzo99">'[6]EDO COSTOS'!#REF!</definedName>
    <definedName name="MAYO">#REF!</definedName>
    <definedName name="MENU">#REF!</definedName>
    <definedName name="NOVIEMBRE">#REF!</definedName>
    <definedName name="OCT" hidden="1">{"'MN'!$A$4:$J$72"}</definedName>
    <definedName name="OT">#REF!</definedName>
    <definedName name="planta">[7]Bocar!#REF!</definedName>
    <definedName name="R.I.TODOS">#REF!,#REF!,#REF!,#REF!,#REF!,#REF!</definedName>
    <definedName name="RazAct">'[9]Uni Men'!$B$122:$N$166</definedName>
    <definedName name="RazAnt">#REF!</definedName>
    <definedName name="RazApaAct">#REF!</definedName>
    <definedName name="RazApaAnt">#REF!</definedName>
    <definedName name="sal_pro">#REF!</definedName>
    <definedName name="SEPTIEMBRE">#REF!</definedName>
    <definedName name="Uacum">#REF!</definedName>
    <definedName name="Umen">#REF!</definedName>
    <definedName name="Uniant">#REF!</definedName>
    <definedName name="VVV">#REF!</definedName>
    <definedName name="VVVXVX">#REF!</definedName>
    <definedName name="ZZZZZ">#REF!</definedName>
    <definedName name="ZZZZZZZ">#REF!</definedName>
    <definedName name="ZZZZZZZZ">#REF!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86" i="1" l="1"/>
  <c r="G86" i="1"/>
  <c r="E86" i="1"/>
  <c r="D86" i="1"/>
  <c r="I84" i="1"/>
  <c r="I86" i="1" s="1"/>
  <c r="F84" i="1"/>
  <c r="F86" i="1" s="1"/>
  <c r="I79" i="1"/>
  <c r="F79" i="1"/>
  <c r="I72" i="1"/>
  <c r="F72" i="1"/>
  <c r="F70" i="1" s="1"/>
  <c r="H70" i="1"/>
  <c r="G70" i="1"/>
  <c r="E70" i="1"/>
  <c r="D70" i="1"/>
  <c r="I69" i="1"/>
  <c r="I65" i="1" s="1"/>
  <c r="F69" i="1"/>
  <c r="F65" i="1" s="1"/>
  <c r="H65" i="1"/>
  <c r="G65" i="1"/>
  <c r="E65" i="1"/>
  <c r="I60" i="1"/>
  <c r="F60" i="1"/>
  <c r="I59" i="1"/>
  <c r="F59" i="1"/>
  <c r="H56" i="1"/>
  <c r="G56" i="1"/>
  <c r="E56" i="1"/>
  <c r="D56" i="1"/>
  <c r="I43" i="1"/>
  <c r="I42" i="1"/>
  <c r="F42" i="1"/>
  <c r="F41" i="1" s="1"/>
  <c r="H41" i="1"/>
  <c r="G41" i="1"/>
  <c r="E41" i="1"/>
  <c r="D41" i="1"/>
  <c r="I35" i="1"/>
  <c r="F35" i="1"/>
  <c r="I33" i="1"/>
  <c r="F33" i="1"/>
  <c r="H32" i="1"/>
  <c r="G32" i="1"/>
  <c r="E32" i="1"/>
  <c r="D32" i="1"/>
  <c r="I30" i="1"/>
  <c r="F30" i="1"/>
  <c r="I29" i="1"/>
  <c r="F29" i="1"/>
  <c r="I26" i="1"/>
  <c r="F26" i="1"/>
  <c r="I23" i="1"/>
  <c r="F23" i="1"/>
  <c r="I22" i="1"/>
  <c r="F22" i="1"/>
  <c r="I21" i="1"/>
  <c r="F21" i="1"/>
  <c r="H19" i="1"/>
  <c r="G19" i="1"/>
  <c r="E19" i="1"/>
  <c r="E45" i="1" s="1"/>
  <c r="D19" i="1"/>
  <c r="I18" i="1"/>
  <c r="F18" i="1"/>
  <c r="I17" i="1"/>
  <c r="F17" i="1"/>
  <c r="I16" i="1"/>
  <c r="F16" i="1"/>
  <c r="I15" i="1"/>
  <c r="F15" i="1"/>
  <c r="I14" i="1"/>
  <c r="F14" i="1"/>
  <c r="I13" i="1"/>
  <c r="F13" i="1"/>
  <c r="I12" i="1"/>
  <c r="F12" i="1"/>
  <c r="I56" i="1" l="1"/>
  <c r="I19" i="1"/>
  <c r="I41" i="1"/>
  <c r="E76" i="1"/>
  <c r="E81" i="1" s="1"/>
  <c r="H45" i="1"/>
  <c r="F19" i="1"/>
  <c r="G76" i="1"/>
  <c r="D45" i="1"/>
  <c r="H76" i="1"/>
  <c r="H81" i="1" s="1"/>
  <c r="F56" i="1"/>
  <c r="F76" i="1" s="1"/>
  <c r="D76" i="1"/>
  <c r="I70" i="1"/>
  <c r="I76" i="1" s="1"/>
  <c r="G45" i="1"/>
  <c r="I32" i="1"/>
  <c r="F32" i="1"/>
  <c r="D81" i="1"/>
  <c r="I45" i="1" l="1"/>
  <c r="G81" i="1"/>
  <c r="F45" i="1"/>
  <c r="F81" i="1" s="1"/>
  <c r="I47" i="1"/>
  <c r="I81" i="1"/>
</calcChain>
</file>

<file path=xl/comments1.xml><?xml version="1.0" encoding="utf-8"?>
<comments xmlns="http://schemas.openxmlformats.org/spreadsheetml/2006/main">
  <authors>
    <author>Humberto Manuel Santiago Gonzaléz</author>
  </authors>
  <commentList>
    <comment ref="H22" authorId="0" shapeId="0">
      <text>
        <r>
          <rPr>
            <b/>
            <sz val="9"/>
            <color indexed="81"/>
            <rFont val="Tahoma"/>
            <family val="2"/>
          </rPr>
          <t>Humberto Manuel Santiago Gonzaléz:</t>
        </r>
        <r>
          <rPr>
            <sz val="9"/>
            <color indexed="81"/>
            <rFont val="Tahoma"/>
            <family val="2"/>
          </rPr>
          <t xml:space="preserve">
Importe ajustado por un valor de 33922951.31 debido a que se incluye la nueva participación correspondiente al fondo de administración del impuesto predial, que tiene su origen en un excedente participable del fondo de fomento municpial de acuerdo al convenio de coordinación fiscal y al celebrado con el Gobierno del Estado
</t>
        </r>
      </text>
    </comment>
  </commentList>
</comments>
</file>

<file path=xl/sharedStrings.xml><?xml version="1.0" encoding="utf-8"?>
<sst xmlns="http://schemas.openxmlformats.org/spreadsheetml/2006/main" count="88" uniqueCount="88">
  <si>
    <t>MUNICIPIO DE CHIHUAHUA</t>
  </si>
  <si>
    <t>Estado Analítico de Ingresos Detallado - LDF</t>
  </si>
  <si>
    <t>Del 1° de Enero al 30 de Septiembre de 2019 (b)</t>
  </si>
  <si>
    <t>(PESOS)</t>
  </si>
  <si>
    <t>Ingreso</t>
  </si>
  <si>
    <t>Diferencia (e)</t>
  </si>
  <si>
    <t>Concepto</t>
  </si>
  <si>
    <t>Estimado (d)</t>
  </si>
  <si>
    <t>Ampliaciones/ (Reducciones)</t>
  </si>
  <si>
    <t>Modificado</t>
  </si>
  <si>
    <t>Devengado</t>
  </si>
  <si>
    <t>Recaudado</t>
  </si>
  <si>
    <t>(c)</t>
  </si>
  <si>
    <t>Ingresos de Libre Disposición</t>
  </si>
  <si>
    <t>A. Impuestos</t>
  </si>
  <si>
    <t>B. Cuotas y Aportaciones de Seguridad Social</t>
  </si>
  <si>
    <t>C. Contribuciones de Mejoras</t>
  </si>
  <si>
    <t>D. Derechos</t>
  </si>
  <si>
    <t>E. Productos</t>
  </si>
  <si>
    <t>F. Aprovechamientos</t>
  </si>
  <si>
    <t>G. Ingresos por Ventas de Bienes y Servicios</t>
  </si>
  <si>
    <t>H. Participaciones</t>
  </si>
  <si>
    <t>(H=h1+h2+h3+h4+h5+h6+h7+h8+h9+h10+h11)</t>
  </si>
  <si>
    <t xml:space="preserve">h1) Fondo General de Participaciones </t>
  </si>
  <si>
    <t>h2) Fondo de Fomento Municipal</t>
  </si>
  <si>
    <t>h3) Fondo de Fiscalización y Recaudación</t>
  </si>
  <si>
    <t>h4) Fondo de Compensación</t>
  </si>
  <si>
    <t>h5) Fondo de Extracción de Hidrocarburos</t>
  </si>
  <si>
    <t>h6) Impuesto Especial Sobre Producción y Servicios</t>
  </si>
  <si>
    <t>h7) 0.136% de la Recaudación Federal Participable</t>
  </si>
  <si>
    <t>h8) 3.17% Sobre Extracción de Petróleo</t>
  </si>
  <si>
    <t>h9) Gasolinas y Diésel</t>
  </si>
  <si>
    <t>h10) Fondo del Impuesto Sobre la Renta</t>
  </si>
  <si>
    <t>h11) Fondo de Estabilización de los Ingresos de las Entidades Federativas</t>
  </si>
  <si>
    <t>I. Incentivos Derivados de la Colaboración Fiscal (I=i1+i2+i3+i4+i5)</t>
  </si>
  <si>
    <t>i1) Tenencia o Uso de Vehículos</t>
  </si>
  <si>
    <t>i2) Fondo de Compensación ISAN</t>
  </si>
  <si>
    <t>i3) Impuesto Sobre Automóviles Nuevos</t>
  </si>
  <si>
    <t>i4) Fondo de Compensación de Repecos-Intermedios</t>
  </si>
  <si>
    <t>i5) Otros Incentivos Económicos</t>
  </si>
  <si>
    <t>J. Transferencias</t>
  </si>
  <si>
    <t>K. Convenios</t>
  </si>
  <si>
    <t>k1) Otros Convenios y Subsidios</t>
  </si>
  <si>
    <t>L. Otros Ingresos de Libre Disposición (L=l1+l2)</t>
  </si>
  <si>
    <t xml:space="preserve">l1) Participaciones en Ingresos Locales </t>
  </si>
  <si>
    <t>l2) Otros Ingresos de Libre Disposición</t>
  </si>
  <si>
    <t>I. Total de Ingresos de Libre Disposición</t>
  </si>
  <si>
    <t>(I=A+B+C+D+E+F+G+H+I+J+K+L)</t>
  </si>
  <si>
    <t>Ingresos Excedentes de Ingresos de Libre Disposición</t>
  </si>
  <si>
    <t xml:space="preserve">Transferencias Federales Etiquetadas </t>
  </si>
  <si>
    <t>A. Aportaciones (A=a1+a2+a3+a4+a5+a6+a7+a8)</t>
  </si>
  <si>
    <t>a1) Fondo de Aportaciones para la Nómina Educativa y Gasto Operativo</t>
  </si>
  <si>
    <t>a2) Fondo de Aportaciones para los Servicios de Salud</t>
  </si>
  <si>
    <t>a3) Fondo de Aportaciones para la Infraestructura Social</t>
  </si>
  <si>
    <t>a4) Fondo de Aportaciones para el Fortalecimiento de los Municipios y de las Demarcaciones Territoriales del Distrito Federal</t>
  </si>
  <si>
    <t>a5) Fondo de Aportaciones Múltiples</t>
  </si>
  <si>
    <t>a6) Fondo de Aportaciones para la Educación Tecnológica y de Adultos</t>
  </si>
  <si>
    <t>a7) Fondo de Aportaciones para la Seguridad Pública de los Estados y del Distrito Federal</t>
  </si>
  <si>
    <t>a8) Fondo de Aportaciones para el Fortalecimiento de las Entidades Federativas</t>
  </si>
  <si>
    <t>B. Convenios (B=b1+b2+b3+b4)</t>
  </si>
  <si>
    <t>b1) Convenios de Protección Social en Salud</t>
  </si>
  <si>
    <t>b2) Convenios de Descentralización</t>
  </si>
  <si>
    <t>b3) Convenios de Reasignación</t>
  </si>
  <si>
    <t>b4) Otros Convenios y Subsidios</t>
  </si>
  <si>
    <t>C. Fondos Distintos de Aportaciones (C=c1+c2)</t>
  </si>
  <si>
    <t>c1) Fondo para Entidades Federativas y Municipios Productores de Hidrocarburos</t>
  </si>
  <si>
    <t>c2) Fondo Minero</t>
  </si>
  <si>
    <t>D. Transferencias, Subsidios y Subvenciones, y Pensiones y Jubilaciones</t>
  </si>
  <si>
    <t>E. Otras Transferencias Federales Etiquetadas</t>
  </si>
  <si>
    <t>II. Total de Transferencias Federales Etiquetadas (II = A + B + C + D + E)</t>
  </si>
  <si>
    <t>III. Ingresos Derivados de Financiamientos (III = A)</t>
  </si>
  <si>
    <t>A. Ingresos Derivados de Financiamientos</t>
  </si>
  <si>
    <t>IV. Total de Ingresos (IV = I + II + III)</t>
  </si>
  <si>
    <t>Datos Informativos</t>
  </si>
  <si>
    <t>1. Ingresos Derivados de Financiamientos con Fuente de Pago de Ingresos de Libre Disposición</t>
  </si>
  <si>
    <t>2. Ingresos Derivados de Financiamientos con Fuente de Pago de Transferencias Federales Etiquetadas</t>
  </si>
  <si>
    <t>3. Ingresos Derivados de Financiamientos (3 = 1 + 2)</t>
  </si>
  <si>
    <t>PRESIDENTA MUNICIPAL</t>
  </si>
  <si>
    <t>_____________________________________</t>
  </si>
  <si>
    <t>MTRA. MARÍA EUGENIA CAMPOS GALVÁN</t>
  </si>
  <si>
    <t>TESORERA MUNICIPAL</t>
  </si>
  <si>
    <t>REGIDOR</t>
  </si>
  <si>
    <t>COMISIÓN DE HACIENDA, PLANEACIÓN E INVERSIÓN</t>
  </si>
  <si>
    <t>PARA EL DESARROLLO SOCIOECONÓMICO MUNICIPAL</t>
  </si>
  <si>
    <t>_________________________________________</t>
  </si>
  <si>
    <t>__________________________________________________________</t>
  </si>
  <si>
    <t>MTRA. AÍDA AMANDA CÓRDOVA CHÁVEZ</t>
  </si>
  <si>
    <t>C.P. CARLOS DAVID OROZCO CHACÓN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</si>
</sst>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_(* #,##0.00_);_(* \(#,##0.00\);_(* &quot;-&quot;??_);_(@_)"/>
  </numFmts>
  <fonts count="10" x14ac:knownFonts="1">
    <font>
      <sz val="11"/>
      <color theme="1"/>
      <name val="Calibri"/>
      <family val="2"/>
      <scheme val="minor"/>
    </font>
    <font>
      <sz val="11"/>
      <color theme="1"/>
      <name val="Calibri"/>
      <family val="2"/>
      <scheme val="minor"/>
    </font>
    <font>
      <b/>
      <sz val="9"/>
      <color theme="1"/>
      <name val="Arial"/>
      <family val="2"/>
    </font>
    <font>
      <sz val="9"/>
      <color theme="1"/>
      <name val="Arial"/>
      <family val="2"/>
    </font>
    <font>
      <sz val="10"/>
      <name val="Arial"/>
      <family val="2"/>
    </font>
    <font>
      <sz val="8"/>
      <color theme="1"/>
      <name val="Arial"/>
      <family val="2"/>
    </font>
    <font>
      <sz val="12"/>
      <name val="Arial"/>
      <family val="2"/>
    </font>
    <font>
      <sz val="9"/>
      <name val="Arial"/>
      <family val="2"/>
    </font>
    <font>
      <b/>
      <sz val="9"/>
      <color indexed="81"/>
      <name val="Tahoma"/>
      <family val="2"/>
    </font>
    <font>
      <sz val="9"/>
      <color indexed="81"/>
      <name val="Tahoma"/>
      <family val="2"/>
    </font>
  </fonts>
  <fills count="3">
    <fill>
      <patternFill patternType="none"/>
    </fill>
    <fill>
      <patternFill patternType="gray125"/>
    </fill>
    <fill>
      <patternFill patternType="solid">
        <fgColor rgb="FFD9D9D9"/>
        <bgColor indexed="64"/>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000000"/>
      </right>
      <top/>
      <bottom/>
      <diagonal/>
    </border>
    <border>
      <left style="medium">
        <color rgb="FF000000"/>
      </left>
      <right style="medium">
        <color indexed="64"/>
      </right>
      <top/>
      <bottom/>
      <diagonal/>
    </border>
    <border>
      <left/>
      <right style="medium">
        <color rgb="FF000000"/>
      </right>
      <top/>
      <bottom style="medium">
        <color indexed="64"/>
      </bottom>
      <diagonal/>
    </border>
  </borders>
  <cellStyleXfs count="4">
    <xf numFmtId="0" fontId="0" fillId="0" borderId="0"/>
    <xf numFmtId="43" fontId="1" fillId="0" borderId="0" applyFont="0" applyFill="0" applyBorder="0" applyAlignment="0" applyProtection="0"/>
    <xf numFmtId="0" fontId="1" fillId="0" borderId="0"/>
    <xf numFmtId="164" fontId="4" fillId="0" borderId="0" applyFont="0" applyFill="0" applyBorder="0" applyAlignment="0" applyProtection="0"/>
  </cellStyleXfs>
  <cellXfs count="72">
    <xf numFmtId="0" fontId="0" fillId="0" borderId="0" xfId="0"/>
    <xf numFmtId="0" fontId="3" fillId="0" borderId="5" xfId="0" applyFont="1" applyBorder="1" applyAlignment="1">
      <alignment horizontal="center" vertical="center"/>
    </xf>
    <xf numFmtId="4" fontId="3" fillId="0" borderId="5" xfId="0" applyNumberFormat="1" applyFont="1" applyBorder="1" applyAlignment="1">
      <alignment horizontal="righ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15" xfId="0" applyFont="1" applyBorder="1" applyAlignment="1">
      <alignment horizontal="left" vertical="center"/>
    </xf>
    <xf numFmtId="0" fontId="3" fillId="0" borderId="4" xfId="0" applyFont="1" applyBorder="1" applyAlignment="1">
      <alignment horizontal="justify" vertical="center"/>
    </xf>
    <xf numFmtId="0" fontId="3" fillId="0" borderId="0" xfId="0" applyFont="1" applyAlignment="1">
      <alignment horizontal="justify" vertical="center"/>
    </xf>
    <xf numFmtId="0" fontId="3" fillId="0" borderId="15" xfId="0" applyFont="1" applyBorder="1" applyAlignment="1">
      <alignment horizontal="justify" vertical="center"/>
    </xf>
    <xf numFmtId="4" fontId="3" fillId="2" borderId="8" xfId="0" applyNumberFormat="1" applyFont="1" applyFill="1" applyBorder="1" applyAlignment="1">
      <alignment horizontal="right" vertical="center"/>
    </xf>
    <xf numFmtId="4" fontId="3" fillId="0" borderId="8" xfId="0" applyNumberFormat="1" applyFont="1" applyBorder="1" applyAlignment="1">
      <alignment horizontal="right" vertical="center"/>
    </xf>
    <xf numFmtId="0" fontId="3" fillId="0" borderId="0" xfId="0" applyFont="1" applyBorder="1" applyAlignment="1">
      <alignment horizontal="justify" vertical="center"/>
    </xf>
    <xf numFmtId="4" fontId="3" fillId="0" borderId="0" xfId="0" applyNumberFormat="1" applyFont="1" applyBorder="1" applyAlignment="1">
      <alignment horizontal="right" vertical="center"/>
    </xf>
    <xf numFmtId="0" fontId="3" fillId="0" borderId="7" xfId="0" applyFont="1" applyBorder="1" applyAlignment="1">
      <alignment horizontal="justify" vertical="center"/>
    </xf>
    <xf numFmtId="4" fontId="3" fillId="0" borderId="7" xfId="0" applyNumberFormat="1" applyFont="1" applyBorder="1" applyAlignment="1">
      <alignment horizontal="right" vertical="center"/>
    </xf>
    <xf numFmtId="0" fontId="3" fillId="0" borderId="5" xfId="0" applyFont="1" applyBorder="1" applyAlignment="1">
      <alignment horizontal="left" vertical="center"/>
    </xf>
    <xf numFmtId="4" fontId="3" fillId="0" borderId="5" xfId="0" applyNumberFormat="1" applyFont="1" applyFill="1" applyBorder="1" applyAlignment="1">
      <alignment horizontal="right" vertical="center"/>
    </xf>
    <xf numFmtId="0" fontId="3" fillId="0" borderId="6" xfId="0" applyFont="1" applyBorder="1" applyAlignment="1">
      <alignment horizontal="justify" vertical="center"/>
    </xf>
    <xf numFmtId="38" fontId="4" fillId="0" borderId="0" xfId="0" applyNumberFormat="1" applyFont="1" applyBorder="1" applyAlignment="1"/>
    <xf numFmtId="0" fontId="5" fillId="0" borderId="0" xfId="2" applyFont="1"/>
    <xf numFmtId="38" fontId="4" fillId="0" borderId="0" xfId="0" applyNumberFormat="1" applyFont="1" applyBorder="1" applyAlignment="1">
      <alignment horizontal="center"/>
    </xf>
    <xf numFmtId="0" fontId="0" fillId="0" borderId="0" xfId="0" applyBorder="1"/>
    <xf numFmtId="0" fontId="6" fillId="0" borderId="0" xfId="0" applyFont="1" applyBorder="1" applyAlignment="1"/>
    <xf numFmtId="0" fontId="4" fillId="0" borderId="0" xfId="0" applyFont="1" applyBorder="1" applyAlignment="1"/>
    <xf numFmtId="0" fontId="4" fillId="0" borderId="0" xfId="0" applyFont="1" applyBorder="1" applyAlignment="1">
      <alignment horizontal="center"/>
    </xf>
    <xf numFmtId="38" fontId="7" fillId="0" borderId="0" xfId="0" applyNumberFormat="1" applyFont="1" applyBorder="1" applyAlignment="1">
      <alignment horizontal="left"/>
    </xf>
    <xf numFmtId="38" fontId="4" fillId="0" borderId="0" xfId="0" applyNumberFormat="1" applyFont="1" applyBorder="1" applyAlignment="1">
      <alignment horizontal="left"/>
    </xf>
    <xf numFmtId="164" fontId="3" fillId="0" borderId="0" xfId="3" applyFont="1"/>
    <xf numFmtId="4" fontId="3" fillId="0" borderId="0" xfId="2" applyNumberFormat="1" applyFont="1"/>
    <xf numFmtId="4" fontId="0" fillId="0" borderId="0" xfId="0" applyNumberFormat="1" applyFill="1"/>
    <xf numFmtId="0" fontId="0" fillId="0" borderId="0" xfId="0" applyFill="1"/>
    <xf numFmtId="4" fontId="4" fillId="0" borderId="0" xfId="1" applyNumberFormat="1" applyFont="1" applyFill="1" applyBorder="1" applyAlignment="1">
      <alignment horizontal="right"/>
    </xf>
    <xf numFmtId="0" fontId="4" fillId="0" borderId="0" xfId="0" applyFont="1" applyBorder="1" applyAlignment="1">
      <alignment horizontal="center"/>
    </xf>
    <xf numFmtId="38" fontId="4" fillId="0" borderId="0" xfId="0" applyNumberFormat="1" applyFont="1" applyBorder="1" applyAlignment="1">
      <alignment horizontal="center"/>
    </xf>
    <xf numFmtId="0" fontId="3" fillId="0" borderId="7" xfId="0" applyFont="1" applyBorder="1" applyAlignment="1">
      <alignment horizontal="justify" vertical="center"/>
    </xf>
    <xf numFmtId="0" fontId="3" fillId="0" borderId="17" xfId="0" applyFont="1" applyBorder="1" applyAlignment="1">
      <alignment horizontal="justify" vertical="center"/>
    </xf>
    <xf numFmtId="0" fontId="6" fillId="0" borderId="0" xfId="0" applyFont="1" applyBorder="1" applyAlignment="1">
      <alignment horizontal="center"/>
    </xf>
    <xf numFmtId="0" fontId="2" fillId="0" borderId="4" xfId="0" applyFont="1" applyBorder="1" applyAlignment="1">
      <alignment horizontal="left" vertical="center"/>
    </xf>
    <xf numFmtId="0" fontId="2" fillId="0" borderId="0" xfId="0" applyFont="1" applyBorder="1" applyAlignment="1">
      <alignment horizontal="left" vertical="center"/>
    </xf>
    <xf numFmtId="0" fontId="2" fillId="0" borderId="15" xfId="0" applyFont="1" applyBorder="1" applyAlignment="1">
      <alignment horizontal="left" vertical="center"/>
    </xf>
    <xf numFmtId="0" fontId="3" fillId="0" borderId="0" xfId="0" applyFont="1" applyAlignment="1">
      <alignment horizontal="justify" vertical="center"/>
    </xf>
    <xf numFmtId="0" fontId="3" fillId="0" borderId="15" xfId="0" applyFont="1" applyBorder="1" applyAlignment="1">
      <alignment horizontal="justify" vertical="center"/>
    </xf>
    <xf numFmtId="0" fontId="2" fillId="0" borderId="0" xfId="0" applyFont="1" applyAlignment="1">
      <alignment horizontal="left" vertical="center"/>
    </xf>
    <xf numFmtId="0" fontId="3" fillId="0" borderId="0" xfId="0" applyFont="1" applyAlignment="1">
      <alignment horizontal="left" vertical="center"/>
    </xf>
    <xf numFmtId="0" fontId="3" fillId="0" borderId="15" xfId="0" applyFont="1" applyBorder="1" applyAlignment="1">
      <alignment horizontal="left" vertical="center"/>
    </xf>
    <xf numFmtId="4" fontId="3" fillId="0" borderId="13" xfId="0" applyNumberFormat="1" applyFont="1" applyBorder="1" applyAlignment="1">
      <alignment horizontal="righ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17" xfId="0" applyFont="1" applyBorder="1" applyAlignment="1">
      <alignment horizontal="left" vertical="center"/>
    </xf>
    <xf numFmtId="4" fontId="3" fillId="0" borderId="16" xfId="0" applyNumberFormat="1" applyFont="1" applyBorder="1" applyAlignment="1">
      <alignment horizontal="right" vertical="center"/>
    </xf>
    <xf numFmtId="0" fontId="3" fillId="0" borderId="4" xfId="0" applyFont="1" applyBorder="1" applyAlignment="1">
      <alignment horizontal="left" vertical="center"/>
    </xf>
    <xf numFmtId="0" fontId="2" fillId="0" borderId="5" xfId="0" applyFont="1" applyBorder="1" applyAlignment="1">
      <alignment horizontal="left" vertical="center"/>
    </xf>
    <xf numFmtId="0" fontId="2" fillId="2" borderId="12"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2"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3" fillId="0" borderId="1" xfId="0" applyFont="1" applyBorder="1" applyAlignment="1">
      <alignment horizontal="justify" vertical="center"/>
    </xf>
    <xf numFmtId="0" fontId="3" fillId="0" borderId="2" xfId="0" applyFont="1" applyBorder="1" applyAlignment="1">
      <alignment horizontal="justify" vertical="center"/>
    </xf>
    <xf numFmtId="0" fontId="3" fillId="0" borderId="3" xfId="0" applyFont="1" applyBorder="1" applyAlignment="1">
      <alignment horizontal="justify"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3" xfId="0" applyFont="1" applyFill="1" applyBorder="1" applyAlignment="1">
      <alignment horizontal="center" vertical="center"/>
    </xf>
  </cellXfs>
  <cellStyles count="4">
    <cellStyle name="Millares" xfId="1" builtinId="3"/>
    <cellStyle name="Millares 2" xfId="3"/>
    <cellStyle name="Normal" xfId="0" builtinId="0"/>
    <cellStyle name="Normal 3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theme" Target="theme/theme1.xml"/><Relationship Id="rId5" Type="http://schemas.openxmlformats.org/officeDocument/2006/relationships/externalLink" Target="externalLinks/externalLink4.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1</xdr:row>
      <xdr:rowOff>85725</xdr:rowOff>
    </xdr:from>
    <xdr:to>
      <xdr:col>1</xdr:col>
      <xdr:colOff>323850</xdr:colOff>
      <xdr:row>5</xdr:row>
      <xdr:rowOff>71552</xdr:rowOff>
    </xdr:to>
    <xdr:pic>
      <xdr:nvPicPr>
        <xdr:cNvPr id="2" name="Imagen 1"/>
        <xdr:cNvPicPr>
          <a:picLocks noChangeAspect="1"/>
        </xdr:cNvPicPr>
      </xdr:nvPicPr>
      <xdr:blipFill>
        <a:blip xmlns:r="http://schemas.openxmlformats.org/officeDocument/2006/relationships" r:embed="rId1"/>
        <a:stretch>
          <a:fillRect/>
        </a:stretch>
      </xdr:blipFill>
      <xdr:spPr>
        <a:xfrm>
          <a:off x="57150" y="285750"/>
          <a:ext cx="1028700" cy="78592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l\c\MSOFFICE\EXCEL\PRESUP96\EDOS96\CHIHU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arbal\c\LAURA\Presupuesto99\WIN95\TEMP\WIN95\TEMP\B-101998.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Gastos%209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Users\usuario\AppData\Local\Microsoft\Windows\Temporary%20Internet%20Files\Content.Outlook\157HPYWQ\CONTROL%20FINANCIERO\INFORMES%20%202011\Bocar\Bocar\Maquinaria%20y%20Equipo.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NISSAN97.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Barbal\c\LAURA\Presupuesto99\WIN95\TEMP\Bocar%20con%20pl&#225;sticos.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Maq1997.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ortega\salvador2\COMPARTE\LAURA\Excel\EDOSFIN\Cierre%2098\EDOCOS97.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Users\usuario\AppData\Local\Microsoft\Windows\Temporary%20Internet%20Files\Content.Outlook\157HPYWQ\CONTROL%20FINANCIERO\INFORMES%20%202011\Documents%20and%20Settings\Eduardo%20Urueta\My%20Documents\TRANSPARENCIA%20MUNICIPAL\propuesta\PROP.EDOS%20FI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DORE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JUSTES"/>
      <sheetName val="CEDULA"/>
      <sheetName val="CAPBOC98"/>
      <sheetName val="CAPMAQ98"/>
      <sheetName val="CAPSERV98"/>
      <sheetName val="REPMAQ98"/>
      <sheetName val="REPSERV98"/>
      <sheetName val="REPBOC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centración Gastos"/>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álculo Depreciación"/>
      <sheetName val="Depreciación"/>
    </sheetNames>
    <sheetDataSet>
      <sheetData sheetId="0" refreshError="1"/>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Fundición (3)"/>
      <sheetName val="Fundición (2)"/>
      <sheetName val="Fundición"/>
      <sheetName val="Plásticos"/>
      <sheetName val="Plásticos (2)"/>
      <sheetName val="7M815313"/>
      <sheetName val="Bombas"/>
      <sheetName val="ENERO"/>
      <sheetName val="FEBRERO"/>
      <sheetName val="MARZO"/>
      <sheetName val="ABRIL"/>
      <sheetName val="CONCENTRADO"/>
      <sheetName val="MAYO"/>
      <sheetName val="JUNIO"/>
      <sheetName val="JULIO"/>
      <sheetName val="AGOSTO"/>
      <sheetName val="SEPTIEMBRE"/>
      <sheetName val="OCTUBRE"/>
      <sheetName val="NOVIEMBRE"/>
      <sheetName val="DICIEMB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ANCE"/>
      <sheetName val="RESULT"/>
      <sheetName val=" FLUJO"/>
      <sheetName val="CONCILIA"/>
      <sheetName val="EDO COSTOS"/>
      <sheetName val="GTOS Y PRODUC. FIN."/>
      <sheetName val="Compin"/>
      <sheetName val="Repomo"/>
      <sheetName val="Capital"/>
      <sheetName val="Pgos Prov"/>
      <sheetName val="Resumen por cuen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car"/>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97"/>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S_MFB"/>
      <sheetName val="ACUM-MFB Pres"/>
      <sheetName val="Edo Res Uni"/>
      <sheetName val="Bal Gral Uni"/>
      <sheetName val="Uni Men"/>
      <sheetName val="EdoCamSitFin Uni"/>
      <sheetName val="RAZONES FINANCIERAS (EFIN I1)"/>
      <sheetName val="Sheet3"/>
      <sheetName val="5"/>
      <sheetName val="6"/>
      <sheetName val="7"/>
      <sheetName val="8"/>
      <sheetName val="9"/>
      <sheetName val="10"/>
      <sheetName val="12"/>
      <sheetName val="1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sheetPr>
  <dimension ref="A1:K105"/>
  <sheetViews>
    <sheetView tabSelected="1" topLeftCell="B1" workbookViewId="0">
      <selection activeCell="A11" sqref="A11:C11"/>
    </sheetView>
  </sheetViews>
  <sheetFormatPr baseColWidth="10" defaultRowHeight="15" x14ac:dyDescent="0.25"/>
  <cols>
    <col min="3" max="3" width="72.28515625" customWidth="1"/>
    <col min="4" max="4" width="15.28515625" bestFit="1" customWidth="1"/>
    <col min="5" max="5" width="17.42578125" customWidth="1"/>
    <col min="6" max="6" width="15.28515625" bestFit="1" customWidth="1"/>
    <col min="7" max="7" width="14.7109375" bestFit="1" customWidth="1"/>
    <col min="8" max="8" width="15.28515625" bestFit="1" customWidth="1"/>
    <col min="9" max="9" width="15.140625" bestFit="1" customWidth="1"/>
  </cols>
  <sheetData>
    <row r="1" spans="1:9" ht="15.75" thickBot="1" x14ac:dyDescent="0.3"/>
    <row r="2" spans="1:9" ht="15.95" customHeight="1" x14ac:dyDescent="0.25">
      <c r="A2" s="62"/>
      <c r="B2" s="63"/>
      <c r="C2" s="63"/>
      <c r="D2" s="63"/>
      <c r="E2" s="63"/>
      <c r="F2" s="63"/>
      <c r="G2" s="63"/>
      <c r="H2" s="63"/>
      <c r="I2" s="64"/>
    </row>
    <row r="3" spans="1:9" ht="15.95" customHeight="1" x14ac:dyDescent="0.25">
      <c r="A3" s="65" t="s">
        <v>0</v>
      </c>
      <c r="B3" s="66"/>
      <c r="C3" s="66"/>
      <c r="D3" s="66"/>
      <c r="E3" s="66"/>
      <c r="F3" s="66"/>
      <c r="G3" s="66"/>
      <c r="H3" s="66"/>
      <c r="I3" s="67"/>
    </row>
    <row r="4" spans="1:9" ht="15.95" customHeight="1" x14ac:dyDescent="0.25">
      <c r="A4" s="65" t="s">
        <v>1</v>
      </c>
      <c r="B4" s="66"/>
      <c r="C4" s="66"/>
      <c r="D4" s="66"/>
      <c r="E4" s="66"/>
      <c r="F4" s="66"/>
      <c r="G4" s="66"/>
      <c r="H4" s="66"/>
      <c r="I4" s="67"/>
    </row>
    <row r="5" spans="1:9" ht="15.95" customHeight="1" x14ac:dyDescent="0.25">
      <c r="A5" s="65" t="s">
        <v>2</v>
      </c>
      <c r="B5" s="66"/>
      <c r="C5" s="66"/>
      <c r="D5" s="66"/>
      <c r="E5" s="66"/>
      <c r="F5" s="66"/>
      <c r="G5" s="66"/>
      <c r="H5" s="66"/>
      <c r="I5" s="67"/>
    </row>
    <row r="6" spans="1:9" ht="15.95" customHeight="1" thickBot="1" x14ac:dyDescent="0.3">
      <c r="A6" s="56" t="s">
        <v>3</v>
      </c>
      <c r="B6" s="57"/>
      <c r="C6" s="57"/>
      <c r="D6" s="57"/>
      <c r="E6" s="57"/>
      <c r="F6" s="57"/>
      <c r="G6" s="57"/>
      <c r="H6" s="57"/>
      <c r="I6" s="58"/>
    </row>
    <row r="7" spans="1:9" ht="15.75" thickBot="1" x14ac:dyDescent="0.3">
      <c r="A7" s="62"/>
      <c r="B7" s="63"/>
      <c r="C7" s="64"/>
      <c r="D7" s="68" t="s">
        <v>4</v>
      </c>
      <c r="E7" s="69"/>
      <c r="F7" s="69"/>
      <c r="G7" s="69"/>
      <c r="H7" s="70"/>
      <c r="I7" s="54" t="s">
        <v>5</v>
      </c>
    </row>
    <row r="8" spans="1:9" x14ac:dyDescent="0.25">
      <c r="A8" s="65" t="s">
        <v>6</v>
      </c>
      <c r="B8" s="66"/>
      <c r="C8" s="67"/>
      <c r="D8" s="54" t="s">
        <v>7</v>
      </c>
      <c r="E8" s="52" t="s">
        <v>8</v>
      </c>
      <c r="F8" s="54" t="s">
        <v>9</v>
      </c>
      <c r="G8" s="54" t="s">
        <v>10</v>
      </c>
      <c r="H8" s="54" t="s">
        <v>11</v>
      </c>
      <c r="I8" s="71"/>
    </row>
    <row r="9" spans="1:9" ht="15.75" thickBot="1" x14ac:dyDescent="0.3">
      <c r="A9" s="56" t="s">
        <v>12</v>
      </c>
      <c r="B9" s="57"/>
      <c r="C9" s="58"/>
      <c r="D9" s="55"/>
      <c r="E9" s="53"/>
      <c r="F9" s="55"/>
      <c r="G9" s="55"/>
      <c r="H9" s="55"/>
      <c r="I9" s="55"/>
    </row>
    <row r="10" spans="1:9" x14ac:dyDescent="0.25">
      <c r="A10" s="59"/>
      <c r="B10" s="60"/>
      <c r="C10" s="61"/>
      <c r="D10" s="1"/>
      <c r="E10" s="1"/>
      <c r="F10" s="1"/>
      <c r="G10" s="1"/>
      <c r="H10" s="1"/>
      <c r="I10" s="1"/>
    </row>
    <row r="11" spans="1:9" x14ac:dyDescent="0.25">
      <c r="A11" s="37" t="s">
        <v>13</v>
      </c>
      <c r="B11" s="38"/>
      <c r="C11" s="51"/>
      <c r="D11" s="2"/>
      <c r="E11" s="2"/>
      <c r="F11" s="2"/>
      <c r="G11" s="2"/>
      <c r="H11" s="2"/>
      <c r="I11" s="2"/>
    </row>
    <row r="12" spans="1:9" x14ac:dyDescent="0.25">
      <c r="A12" s="3"/>
      <c r="B12" s="43" t="s">
        <v>14</v>
      </c>
      <c r="C12" s="44"/>
      <c r="D12" s="2">
        <v>787147422</v>
      </c>
      <c r="E12" s="2">
        <v>119120654.83</v>
      </c>
      <c r="F12" s="2">
        <f t="shared" ref="F12:F18" si="0">D12+E12</f>
        <v>906268076.83000004</v>
      </c>
      <c r="G12" s="2">
        <v>950746840.69000006</v>
      </c>
      <c r="H12" s="2">
        <v>950746840.69000006</v>
      </c>
      <c r="I12" s="2">
        <f t="shared" ref="I12:I18" si="1">H12-D12</f>
        <v>163599418.69000006</v>
      </c>
    </row>
    <row r="13" spans="1:9" x14ac:dyDescent="0.25">
      <c r="A13" s="3"/>
      <c r="B13" s="43" t="s">
        <v>15</v>
      </c>
      <c r="C13" s="44"/>
      <c r="D13" s="2">
        <v>0</v>
      </c>
      <c r="E13" s="2">
        <v>0</v>
      </c>
      <c r="F13" s="2">
        <f t="shared" si="0"/>
        <v>0</v>
      </c>
      <c r="G13" s="2">
        <v>0</v>
      </c>
      <c r="H13" s="2">
        <v>0</v>
      </c>
      <c r="I13" s="2">
        <f t="shared" si="1"/>
        <v>0</v>
      </c>
    </row>
    <row r="14" spans="1:9" x14ac:dyDescent="0.25">
      <c r="A14" s="3"/>
      <c r="B14" s="43" t="s">
        <v>16</v>
      </c>
      <c r="C14" s="44"/>
      <c r="D14" s="2">
        <v>40240396</v>
      </c>
      <c r="E14" s="2">
        <v>7781108.8300000001</v>
      </c>
      <c r="F14" s="2">
        <f t="shared" si="0"/>
        <v>48021504.829999998</v>
      </c>
      <c r="G14" s="2">
        <v>47365030.549999997</v>
      </c>
      <c r="H14" s="2">
        <v>47365030.549999997</v>
      </c>
      <c r="I14" s="2">
        <f t="shared" si="1"/>
        <v>7124634.549999997</v>
      </c>
    </row>
    <row r="15" spans="1:9" x14ac:dyDescent="0.25">
      <c r="A15" s="3"/>
      <c r="B15" s="43" t="s">
        <v>17</v>
      </c>
      <c r="C15" s="44"/>
      <c r="D15" s="2">
        <v>226919953</v>
      </c>
      <c r="E15" s="2">
        <v>13250634</v>
      </c>
      <c r="F15" s="2">
        <f t="shared" si="0"/>
        <v>240170587</v>
      </c>
      <c r="G15" s="2">
        <v>253444155.59</v>
      </c>
      <c r="H15" s="2">
        <v>253444155.59</v>
      </c>
      <c r="I15" s="2">
        <f t="shared" si="1"/>
        <v>26524202.590000004</v>
      </c>
    </row>
    <row r="16" spans="1:9" x14ac:dyDescent="0.25">
      <c r="A16" s="3"/>
      <c r="B16" s="43" t="s">
        <v>18</v>
      </c>
      <c r="C16" s="44"/>
      <c r="D16" s="2">
        <v>8278707</v>
      </c>
      <c r="E16" s="2">
        <v>129799.18</v>
      </c>
      <c r="F16" s="2">
        <f t="shared" si="0"/>
        <v>8408506.1799999997</v>
      </c>
      <c r="G16" s="2">
        <v>22295576.670000002</v>
      </c>
      <c r="H16" s="2">
        <v>22295576.670000002</v>
      </c>
      <c r="I16" s="2">
        <f t="shared" si="1"/>
        <v>14016869.670000002</v>
      </c>
    </row>
    <row r="17" spans="1:9" x14ac:dyDescent="0.25">
      <c r="A17" s="3"/>
      <c r="B17" s="43" t="s">
        <v>19</v>
      </c>
      <c r="C17" s="44"/>
      <c r="D17" s="2">
        <v>6285088</v>
      </c>
      <c r="E17" s="2">
        <v>10686079.390000001</v>
      </c>
      <c r="F17" s="2">
        <f t="shared" si="0"/>
        <v>16971167.390000001</v>
      </c>
      <c r="G17" s="2">
        <v>24537286.84</v>
      </c>
      <c r="H17" s="2">
        <v>24537286.84</v>
      </c>
      <c r="I17" s="2">
        <f t="shared" si="1"/>
        <v>18252198.84</v>
      </c>
    </row>
    <row r="18" spans="1:9" x14ac:dyDescent="0.25">
      <c r="A18" s="3"/>
      <c r="B18" s="43" t="s">
        <v>20</v>
      </c>
      <c r="C18" s="44"/>
      <c r="D18" s="2">
        <v>4376296</v>
      </c>
      <c r="E18" s="2">
        <v>0</v>
      </c>
      <c r="F18" s="2">
        <f t="shared" si="0"/>
        <v>4376296</v>
      </c>
      <c r="G18" s="2">
        <v>35434984.119999997</v>
      </c>
      <c r="H18" s="2">
        <v>35434984.119999997</v>
      </c>
      <c r="I18" s="2">
        <f t="shared" si="1"/>
        <v>31058688.119999997</v>
      </c>
    </row>
    <row r="19" spans="1:9" x14ac:dyDescent="0.25">
      <c r="A19" s="50"/>
      <c r="B19" s="43" t="s">
        <v>21</v>
      </c>
      <c r="C19" s="44"/>
      <c r="D19" s="49">
        <f t="shared" ref="D19:I19" si="2">SUM(D21:D31)</f>
        <v>842032314.8499999</v>
      </c>
      <c r="E19" s="45">
        <f t="shared" si="2"/>
        <v>0</v>
      </c>
      <c r="F19" s="45">
        <f t="shared" si="2"/>
        <v>842032314.8499999</v>
      </c>
      <c r="G19" s="45">
        <f t="shared" si="2"/>
        <v>819243975.99000013</v>
      </c>
      <c r="H19" s="45">
        <f t="shared" si="2"/>
        <v>819243975.99000013</v>
      </c>
      <c r="I19" s="45">
        <f t="shared" si="2"/>
        <v>-22788338.859999985</v>
      </c>
    </row>
    <row r="20" spans="1:9" x14ac:dyDescent="0.25">
      <c r="A20" s="50"/>
      <c r="B20" s="43" t="s">
        <v>22</v>
      </c>
      <c r="C20" s="44"/>
      <c r="D20" s="49"/>
      <c r="E20" s="45"/>
      <c r="F20" s="45"/>
      <c r="G20" s="45"/>
      <c r="H20" s="45"/>
      <c r="I20" s="45"/>
    </row>
    <row r="21" spans="1:9" x14ac:dyDescent="0.25">
      <c r="A21" s="3"/>
      <c r="B21" s="4"/>
      <c r="C21" s="5" t="s">
        <v>23</v>
      </c>
      <c r="D21" s="2">
        <v>585279601</v>
      </c>
      <c r="E21" s="2">
        <v>0</v>
      </c>
      <c r="F21" s="2">
        <f>D21+E21</f>
        <v>585279601</v>
      </c>
      <c r="G21" s="2">
        <v>535468508.44</v>
      </c>
      <c r="H21" s="2">
        <v>535468508.44</v>
      </c>
      <c r="I21" s="2">
        <f>H21-D21</f>
        <v>-49811092.560000002</v>
      </c>
    </row>
    <row r="22" spans="1:9" x14ac:dyDescent="0.25">
      <c r="A22" s="3"/>
      <c r="B22" s="4"/>
      <c r="C22" s="5" t="s">
        <v>24</v>
      </c>
      <c r="D22" s="2">
        <v>108875496.95999999</v>
      </c>
      <c r="E22" s="2">
        <v>0</v>
      </c>
      <c r="F22" s="2">
        <f>D22+E22</f>
        <v>108875496.95999999</v>
      </c>
      <c r="G22" s="2">
        <v>161069872.74000001</v>
      </c>
      <c r="H22" s="2">
        <v>161069872.74000001</v>
      </c>
      <c r="I22" s="2">
        <f>H22-D22</f>
        <v>52194375.780000016</v>
      </c>
    </row>
    <row r="23" spans="1:9" x14ac:dyDescent="0.25">
      <c r="A23" s="3"/>
      <c r="B23" s="4"/>
      <c r="C23" s="5" t="s">
        <v>25</v>
      </c>
      <c r="D23" s="2">
        <v>34409137.170000002</v>
      </c>
      <c r="E23" s="2">
        <v>0</v>
      </c>
      <c r="F23" s="2">
        <f>D23+E23</f>
        <v>34409137.170000002</v>
      </c>
      <c r="G23" s="2">
        <v>30868741.350000001</v>
      </c>
      <c r="H23" s="2">
        <v>30868741.350000001</v>
      </c>
      <c r="I23" s="2">
        <f>H23-D23</f>
        <v>-3540395.8200000003</v>
      </c>
    </row>
    <row r="24" spans="1:9" x14ac:dyDescent="0.25">
      <c r="A24" s="3"/>
      <c r="B24" s="4"/>
      <c r="C24" s="5" t="s">
        <v>26</v>
      </c>
      <c r="D24" s="2"/>
      <c r="E24" s="2"/>
      <c r="F24" s="2"/>
      <c r="G24" s="2"/>
      <c r="H24" s="2"/>
      <c r="I24" s="2"/>
    </row>
    <row r="25" spans="1:9" x14ac:dyDescent="0.25">
      <c r="A25" s="3"/>
      <c r="B25" s="4"/>
      <c r="C25" s="5" t="s">
        <v>27</v>
      </c>
      <c r="D25" s="2"/>
      <c r="E25" s="2"/>
      <c r="F25" s="2"/>
      <c r="G25" s="2"/>
      <c r="H25" s="2"/>
      <c r="I25" s="2"/>
    </row>
    <row r="26" spans="1:9" x14ac:dyDescent="0.25">
      <c r="A26" s="3"/>
      <c r="B26" s="4"/>
      <c r="C26" s="5" t="s">
        <v>28</v>
      </c>
      <c r="D26" s="2">
        <v>15352794.039999999</v>
      </c>
      <c r="E26" s="2">
        <v>0</v>
      </c>
      <c r="F26" s="2">
        <f>D26+E26</f>
        <v>15352794.039999999</v>
      </c>
      <c r="G26" s="2">
        <v>14237980.24</v>
      </c>
      <c r="H26" s="2">
        <v>14237980.24</v>
      </c>
      <c r="I26" s="2">
        <f>H26-D26</f>
        <v>-1114813.7999999989</v>
      </c>
    </row>
    <row r="27" spans="1:9" x14ac:dyDescent="0.25">
      <c r="A27" s="3"/>
      <c r="B27" s="4"/>
      <c r="C27" s="5" t="s">
        <v>29</v>
      </c>
      <c r="D27" s="2"/>
      <c r="E27" s="2"/>
      <c r="F27" s="2"/>
      <c r="G27" s="2"/>
      <c r="H27" s="2"/>
      <c r="I27" s="2"/>
    </row>
    <row r="28" spans="1:9" x14ac:dyDescent="0.25">
      <c r="A28" s="3"/>
      <c r="B28" s="4"/>
      <c r="C28" s="5" t="s">
        <v>30</v>
      </c>
      <c r="D28" s="2"/>
      <c r="E28" s="2"/>
      <c r="F28" s="2"/>
      <c r="G28" s="2"/>
      <c r="H28" s="2"/>
      <c r="I28" s="2"/>
    </row>
    <row r="29" spans="1:9" x14ac:dyDescent="0.25">
      <c r="A29" s="3"/>
      <c r="B29" s="4"/>
      <c r="C29" s="5" t="s">
        <v>31</v>
      </c>
      <c r="D29" s="2">
        <v>34365284.68</v>
      </c>
      <c r="E29" s="2">
        <v>0</v>
      </c>
      <c r="F29" s="2">
        <f>D29+E29</f>
        <v>34365284.68</v>
      </c>
      <c r="G29" s="2">
        <v>26889711.219999999</v>
      </c>
      <c r="H29" s="2">
        <v>26889711.219999999</v>
      </c>
      <c r="I29" s="2">
        <f>H29-D29</f>
        <v>-7475573.4600000009</v>
      </c>
    </row>
    <row r="30" spans="1:9" x14ac:dyDescent="0.25">
      <c r="A30" s="3"/>
      <c r="B30" s="4"/>
      <c r="C30" s="5" t="s">
        <v>32</v>
      </c>
      <c r="D30" s="2">
        <v>63750001</v>
      </c>
      <c r="E30" s="2">
        <v>0</v>
      </c>
      <c r="F30" s="2">
        <f>D30+E30</f>
        <v>63750001</v>
      </c>
      <c r="G30" s="2">
        <v>50709162</v>
      </c>
      <c r="H30" s="2">
        <v>50709162</v>
      </c>
      <c r="I30" s="2">
        <f>H30-D30</f>
        <v>-13040839</v>
      </c>
    </row>
    <row r="31" spans="1:9" x14ac:dyDescent="0.25">
      <c r="A31" s="3"/>
      <c r="B31" s="4"/>
      <c r="C31" s="5" t="s">
        <v>33</v>
      </c>
      <c r="D31" s="2"/>
      <c r="E31" s="2"/>
      <c r="F31" s="2"/>
      <c r="G31" s="2"/>
      <c r="H31" s="2"/>
      <c r="I31" s="2"/>
    </row>
    <row r="32" spans="1:9" x14ac:dyDescent="0.25">
      <c r="A32" s="3"/>
      <c r="B32" s="43" t="s">
        <v>34</v>
      </c>
      <c r="C32" s="44"/>
      <c r="D32" s="2">
        <f t="shared" ref="D32:I32" si="3">SUM(D33:D37)</f>
        <v>14710927.34</v>
      </c>
      <c r="E32" s="2">
        <f t="shared" si="3"/>
        <v>0</v>
      </c>
      <c r="F32" s="2">
        <f t="shared" si="3"/>
        <v>14710927.34</v>
      </c>
      <c r="G32" s="2">
        <f t="shared" si="3"/>
        <v>12071934</v>
      </c>
      <c r="H32" s="2">
        <f t="shared" si="3"/>
        <v>12071934</v>
      </c>
      <c r="I32" s="2">
        <f t="shared" si="3"/>
        <v>-2638993.34</v>
      </c>
    </row>
    <row r="33" spans="1:9" x14ac:dyDescent="0.25">
      <c r="A33" s="3"/>
      <c r="B33" s="4"/>
      <c r="C33" s="5" t="s">
        <v>35</v>
      </c>
      <c r="D33" s="2">
        <v>35899.5</v>
      </c>
      <c r="E33" s="2">
        <v>0</v>
      </c>
      <c r="F33" s="2">
        <f>D33+E33</f>
        <v>35899.5</v>
      </c>
      <c r="G33" s="2">
        <v>28122.92</v>
      </c>
      <c r="H33" s="2">
        <v>28122.92</v>
      </c>
      <c r="I33" s="2">
        <f>H33-D33</f>
        <v>-7776.5800000000017</v>
      </c>
    </row>
    <row r="34" spans="1:9" x14ac:dyDescent="0.25">
      <c r="A34" s="3"/>
      <c r="B34" s="4"/>
      <c r="C34" s="5" t="s">
        <v>36</v>
      </c>
      <c r="D34" s="2"/>
      <c r="E34" s="2"/>
      <c r="F34" s="2"/>
      <c r="G34" s="2"/>
      <c r="H34" s="2"/>
      <c r="I34" s="2"/>
    </row>
    <row r="35" spans="1:9" x14ac:dyDescent="0.25">
      <c r="A35" s="3"/>
      <c r="B35" s="4"/>
      <c r="C35" s="5" t="s">
        <v>37</v>
      </c>
      <c r="D35" s="2">
        <v>14675027.84</v>
      </c>
      <c r="E35" s="2">
        <v>0</v>
      </c>
      <c r="F35" s="2">
        <f>D35+E35</f>
        <v>14675027.84</v>
      </c>
      <c r="G35" s="2">
        <v>12043811.08</v>
      </c>
      <c r="H35" s="2">
        <v>12043811.08</v>
      </c>
      <c r="I35" s="2">
        <f>H35-D35</f>
        <v>-2631216.7599999998</v>
      </c>
    </row>
    <row r="36" spans="1:9" x14ac:dyDescent="0.25">
      <c r="A36" s="3"/>
      <c r="B36" s="4"/>
      <c r="C36" s="5" t="s">
        <v>38</v>
      </c>
      <c r="D36" s="2"/>
      <c r="E36" s="2"/>
      <c r="F36" s="2"/>
      <c r="G36" s="2"/>
      <c r="H36" s="2"/>
      <c r="I36" s="2"/>
    </row>
    <row r="37" spans="1:9" x14ac:dyDescent="0.25">
      <c r="A37" s="3"/>
      <c r="B37" s="4"/>
      <c r="C37" s="5" t="s">
        <v>39</v>
      </c>
      <c r="D37" s="2"/>
      <c r="E37" s="2"/>
      <c r="F37" s="2"/>
      <c r="G37" s="2"/>
      <c r="H37" s="2"/>
      <c r="I37" s="2"/>
    </row>
    <row r="38" spans="1:9" x14ac:dyDescent="0.25">
      <c r="A38" s="3"/>
      <c r="B38" s="43" t="s">
        <v>40</v>
      </c>
      <c r="C38" s="44"/>
      <c r="D38" s="2"/>
      <c r="E38" s="2"/>
      <c r="F38" s="2"/>
      <c r="G38" s="2"/>
      <c r="H38" s="2"/>
      <c r="I38" s="2"/>
    </row>
    <row r="39" spans="1:9" x14ac:dyDescent="0.25">
      <c r="A39" s="3"/>
      <c r="B39" s="43" t="s">
        <v>41</v>
      </c>
      <c r="C39" s="44"/>
      <c r="D39" s="2"/>
      <c r="E39" s="2"/>
      <c r="F39" s="2"/>
      <c r="G39" s="2"/>
      <c r="H39" s="2"/>
      <c r="I39" s="2"/>
    </row>
    <row r="40" spans="1:9" x14ac:dyDescent="0.25">
      <c r="A40" s="3"/>
      <c r="B40" s="4"/>
      <c r="C40" s="5" t="s">
        <v>42</v>
      </c>
      <c r="D40" s="2"/>
      <c r="E40" s="2"/>
      <c r="F40" s="2"/>
      <c r="G40" s="2"/>
      <c r="H40" s="2"/>
      <c r="I40" s="2"/>
    </row>
    <row r="41" spans="1:9" x14ac:dyDescent="0.25">
      <c r="A41" s="3"/>
      <c r="B41" s="43" t="s">
        <v>43</v>
      </c>
      <c r="C41" s="44"/>
      <c r="D41" s="2">
        <f t="shared" ref="D41:I41" si="4">SUM(D42:D43)</f>
        <v>123581151.40000001</v>
      </c>
      <c r="E41" s="2">
        <f t="shared" si="4"/>
        <v>0</v>
      </c>
      <c r="F41" s="2">
        <f t="shared" si="4"/>
        <v>123581151.40000001</v>
      </c>
      <c r="G41" s="2">
        <f t="shared" si="4"/>
        <v>123530358.93000001</v>
      </c>
      <c r="H41" s="2">
        <f t="shared" si="4"/>
        <v>123530358.93000001</v>
      </c>
      <c r="I41" s="2">
        <f t="shared" si="4"/>
        <v>-50792.469999998808</v>
      </c>
    </row>
    <row r="42" spans="1:9" x14ac:dyDescent="0.25">
      <c r="A42" s="3"/>
      <c r="B42" s="4"/>
      <c r="C42" s="5" t="s">
        <v>44</v>
      </c>
      <c r="D42" s="2">
        <v>123581151.40000001</v>
      </c>
      <c r="E42" s="2">
        <v>0</v>
      </c>
      <c r="F42" s="2">
        <f>D42+E42</f>
        <v>123581151.40000001</v>
      </c>
      <c r="G42" s="2">
        <v>123530358.93000001</v>
      </c>
      <c r="H42" s="2">
        <v>123530358.93000001</v>
      </c>
      <c r="I42" s="2">
        <f>H42-D42</f>
        <v>-50792.469999998808</v>
      </c>
    </row>
    <row r="43" spans="1:9" x14ac:dyDescent="0.25">
      <c r="A43" s="3"/>
      <c r="B43" s="4"/>
      <c r="C43" s="5" t="s">
        <v>45</v>
      </c>
      <c r="D43" s="2">
        <v>0</v>
      </c>
      <c r="E43" s="2">
        <v>0</v>
      </c>
      <c r="F43" s="2">
        <v>0</v>
      </c>
      <c r="G43" s="2">
        <v>0</v>
      </c>
      <c r="H43" s="2">
        <v>0</v>
      </c>
      <c r="I43" s="2">
        <f>H43-D43</f>
        <v>0</v>
      </c>
    </row>
    <row r="44" spans="1:9" x14ac:dyDescent="0.25">
      <c r="A44" s="6"/>
      <c r="B44" s="7"/>
      <c r="C44" s="8"/>
      <c r="D44" s="2"/>
      <c r="E44" s="2"/>
      <c r="F44" s="2"/>
      <c r="G44" s="2"/>
      <c r="H44" s="2"/>
      <c r="I44" s="2"/>
    </row>
    <row r="45" spans="1:9" x14ac:dyDescent="0.25">
      <c r="A45" s="37" t="s">
        <v>46</v>
      </c>
      <c r="B45" s="38"/>
      <c r="C45" s="39"/>
      <c r="D45" s="49">
        <f t="shared" ref="D45:I45" si="5">D12+D14+D15+D16+D17+D18+D19+D32+D41</f>
        <v>2053572255.5899999</v>
      </c>
      <c r="E45" s="45">
        <f t="shared" si="5"/>
        <v>150968276.23000002</v>
      </c>
      <c r="F45" s="45">
        <f t="shared" si="5"/>
        <v>2204540531.8200002</v>
      </c>
      <c r="G45" s="45">
        <f t="shared" si="5"/>
        <v>2288670143.3799996</v>
      </c>
      <c r="H45" s="45">
        <f t="shared" si="5"/>
        <v>2288670143.3799996</v>
      </c>
      <c r="I45" s="45">
        <f t="shared" si="5"/>
        <v>235097887.79000008</v>
      </c>
    </row>
    <row r="46" spans="1:9" x14ac:dyDescent="0.25">
      <c r="A46" s="37" t="s">
        <v>47</v>
      </c>
      <c r="B46" s="38"/>
      <c r="C46" s="39"/>
      <c r="D46" s="49"/>
      <c r="E46" s="45"/>
      <c r="F46" s="45"/>
      <c r="G46" s="45"/>
      <c r="H46" s="45"/>
      <c r="I46" s="45"/>
    </row>
    <row r="47" spans="1:9" ht="15.75" thickBot="1" x14ac:dyDescent="0.3">
      <c r="A47" s="46" t="s">
        <v>48</v>
      </c>
      <c r="B47" s="47"/>
      <c r="C47" s="48"/>
      <c r="D47" s="9"/>
      <c r="E47" s="9"/>
      <c r="F47" s="9"/>
      <c r="G47" s="9"/>
      <c r="H47" s="9"/>
      <c r="I47" s="10">
        <f>I45</f>
        <v>235097887.79000008</v>
      </c>
    </row>
    <row r="48" spans="1:9" x14ac:dyDescent="0.25">
      <c r="A48" s="11"/>
      <c r="B48" s="11"/>
      <c r="C48" s="11"/>
      <c r="D48" s="12"/>
      <c r="E48" s="12"/>
      <c r="F48" s="12"/>
      <c r="G48" s="12"/>
      <c r="H48" s="12"/>
      <c r="I48" s="12"/>
    </row>
    <row r="49" spans="1:9" x14ac:dyDescent="0.25">
      <c r="A49" s="11"/>
      <c r="B49" s="11"/>
      <c r="C49" s="11"/>
      <c r="D49" s="12"/>
      <c r="E49" s="12"/>
      <c r="F49" s="12"/>
      <c r="G49" s="12"/>
      <c r="H49" s="12"/>
      <c r="I49" s="12"/>
    </row>
    <row r="50" spans="1:9" x14ac:dyDescent="0.25">
      <c r="A50" s="11"/>
      <c r="B50" s="11"/>
      <c r="C50" s="11"/>
      <c r="D50" s="12"/>
      <c r="E50" s="12"/>
      <c r="F50" s="12"/>
      <c r="G50" s="12"/>
      <c r="H50" s="12"/>
      <c r="I50" s="12"/>
    </row>
    <row r="51" spans="1:9" x14ac:dyDescent="0.25">
      <c r="A51" s="11"/>
      <c r="B51" s="11"/>
      <c r="C51" s="11"/>
      <c r="D51" s="12"/>
      <c r="E51" s="12"/>
      <c r="F51" s="12"/>
      <c r="G51" s="12"/>
      <c r="H51" s="12"/>
      <c r="I51" s="12"/>
    </row>
    <row r="52" spans="1:9" x14ac:dyDescent="0.25">
      <c r="A52" s="11"/>
      <c r="B52" s="11"/>
      <c r="C52" s="11"/>
      <c r="D52" s="12"/>
      <c r="E52" s="12"/>
      <c r="F52" s="12"/>
      <c r="G52" s="12"/>
      <c r="H52" s="12"/>
      <c r="I52" s="12"/>
    </row>
    <row r="53" spans="1:9" x14ac:dyDescent="0.25">
      <c r="A53" s="11"/>
      <c r="B53" s="11"/>
      <c r="C53" s="11"/>
      <c r="D53" s="12"/>
      <c r="E53" s="12"/>
      <c r="F53" s="12"/>
      <c r="G53" s="12"/>
      <c r="H53" s="12"/>
      <c r="I53" s="12"/>
    </row>
    <row r="54" spans="1:9" ht="15.75" thickBot="1" x14ac:dyDescent="0.3">
      <c r="A54" s="13"/>
      <c r="B54" s="13"/>
      <c r="C54" s="13"/>
      <c r="D54" s="14"/>
      <c r="E54" s="14"/>
      <c r="F54" s="14"/>
      <c r="G54" s="14"/>
      <c r="H54" s="14"/>
      <c r="I54" s="14"/>
    </row>
    <row r="55" spans="1:9" x14ac:dyDescent="0.25">
      <c r="A55" s="37" t="s">
        <v>49</v>
      </c>
      <c r="B55" s="38"/>
      <c r="C55" s="39"/>
      <c r="D55" s="2"/>
      <c r="E55" s="2"/>
      <c r="F55" s="2"/>
      <c r="G55" s="2"/>
      <c r="H55" s="2"/>
      <c r="I55" s="2"/>
    </row>
    <row r="56" spans="1:9" x14ac:dyDescent="0.25">
      <c r="A56" s="3"/>
      <c r="B56" s="43" t="s">
        <v>50</v>
      </c>
      <c r="C56" s="44"/>
      <c r="D56" s="2">
        <f t="shared" ref="D56:I56" si="6">SUM(D57:D64)</f>
        <v>523061086.32000005</v>
      </c>
      <c r="E56" s="2">
        <f t="shared" si="6"/>
        <v>39377198.709999993</v>
      </c>
      <c r="F56" s="2">
        <f t="shared" si="6"/>
        <v>562438285.02999997</v>
      </c>
      <c r="G56" s="2">
        <f t="shared" si="6"/>
        <v>553212642.27999997</v>
      </c>
      <c r="H56" s="2">
        <f t="shared" si="6"/>
        <v>553212642.27999997</v>
      </c>
      <c r="I56" s="2">
        <f t="shared" si="6"/>
        <v>30151555.960000008</v>
      </c>
    </row>
    <row r="57" spans="1:9" x14ac:dyDescent="0.25">
      <c r="A57" s="3"/>
      <c r="B57" s="4"/>
      <c r="C57" s="5" t="s">
        <v>51</v>
      </c>
      <c r="D57" s="2"/>
      <c r="E57" s="2"/>
      <c r="F57" s="2"/>
      <c r="G57" s="2"/>
      <c r="H57" s="2"/>
      <c r="I57" s="2"/>
    </row>
    <row r="58" spans="1:9" x14ac:dyDescent="0.25">
      <c r="A58" s="3"/>
      <c r="B58" s="4"/>
      <c r="C58" s="5" t="s">
        <v>52</v>
      </c>
      <c r="D58" s="2"/>
      <c r="E58" s="2"/>
      <c r="F58" s="2"/>
      <c r="G58" s="2"/>
      <c r="H58" s="2"/>
      <c r="I58" s="2"/>
    </row>
    <row r="59" spans="1:9" x14ac:dyDescent="0.25">
      <c r="A59" s="3"/>
      <c r="B59" s="4"/>
      <c r="C59" s="5" t="s">
        <v>53</v>
      </c>
      <c r="D59" s="2">
        <v>79103639.340000004</v>
      </c>
      <c r="E59" s="2">
        <v>4007592.05</v>
      </c>
      <c r="F59" s="2">
        <f>D59+E59</f>
        <v>83111231.390000001</v>
      </c>
      <c r="G59" s="2">
        <v>82713161.060000002</v>
      </c>
      <c r="H59" s="2">
        <v>82713161.060000002</v>
      </c>
      <c r="I59" s="2">
        <f>H59-D59</f>
        <v>3609521.7199999988</v>
      </c>
    </row>
    <row r="60" spans="1:9" x14ac:dyDescent="0.25">
      <c r="A60" s="3"/>
      <c r="B60" s="4"/>
      <c r="C60" s="5" t="s">
        <v>54</v>
      </c>
      <c r="D60" s="2">
        <v>443957446.98000002</v>
      </c>
      <c r="E60" s="2">
        <v>35369606.659999996</v>
      </c>
      <c r="F60" s="2">
        <f>D60+E60</f>
        <v>479327053.63999999</v>
      </c>
      <c r="G60" s="2">
        <v>470499481.22000003</v>
      </c>
      <c r="H60" s="2">
        <v>470499481.22000003</v>
      </c>
      <c r="I60" s="2">
        <f>H60-D60</f>
        <v>26542034.24000001</v>
      </c>
    </row>
    <row r="61" spans="1:9" x14ac:dyDescent="0.25">
      <c r="A61" s="3"/>
      <c r="B61" s="4"/>
      <c r="C61" s="5" t="s">
        <v>55</v>
      </c>
      <c r="D61" s="2"/>
      <c r="E61" s="2"/>
      <c r="F61" s="2"/>
      <c r="G61" s="2"/>
      <c r="H61" s="2"/>
      <c r="I61" s="2"/>
    </row>
    <row r="62" spans="1:9" x14ac:dyDescent="0.25">
      <c r="A62" s="3"/>
      <c r="B62" s="4"/>
      <c r="C62" s="5" t="s">
        <v>56</v>
      </c>
      <c r="D62" s="2"/>
      <c r="E62" s="2"/>
      <c r="F62" s="2"/>
      <c r="G62" s="2"/>
      <c r="H62" s="2"/>
      <c r="I62" s="2"/>
    </row>
    <row r="63" spans="1:9" x14ac:dyDescent="0.25">
      <c r="A63" s="3"/>
      <c r="B63" s="4"/>
      <c r="C63" s="5" t="s">
        <v>57</v>
      </c>
      <c r="D63" s="2"/>
      <c r="E63" s="2"/>
      <c r="F63" s="2"/>
      <c r="G63" s="2"/>
      <c r="H63" s="2"/>
      <c r="I63" s="2"/>
    </row>
    <row r="64" spans="1:9" x14ac:dyDescent="0.25">
      <c r="A64" s="3"/>
      <c r="B64" s="4"/>
      <c r="C64" s="15" t="s">
        <v>58</v>
      </c>
      <c r="D64" s="2"/>
      <c r="E64" s="2"/>
      <c r="F64" s="2"/>
      <c r="G64" s="2"/>
      <c r="H64" s="2"/>
      <c r="I64" s="2"/>
    </row>
    <row r="65" spans="1:9" x14ac:dyDescent="0.25">
      <c r="A65" s="3"/>
      <c r="B65" s="43" t="s">
        <v>59</v>
      </c>
      <c r="C65" s="44"/>
      <c r="D65" s="2">
        <v>0</v>
      </c>
      <c r="E65" s="2">
        <f>SUM(E66:E69)</f>
        <v>50987293.189999998</v>
      </c>
      <c r="F65" s="2">
        <f>SUM(F66:F69)</f>
        <v>50987293.189999998</v>
      </c>
      <c r="G65" s="2">
        <f>SUM(G66:G69)</f>
        <v>50994184.289999999</v>
      </c>
      <c r="H65" s="2">
        <f>SUM(H66:H69)</f>
        <v>50994184.289999999</v>
      </c>
      <c r="I65" s="2">
        <f>SUM(I66:I69)</f>
        <v>50994184.289999999</v>
      </c>
    </row>
    <row r="66" spans="1:9" x14ac:dyDescent="0.25">
      <c r="A66" s="3"/>
      <c r="B66" s="4"/>
      <c r="C66" s="5" t="s">
        <v>60</v>
      </c>
      <c r="D66" s="2"/>
      <c r="E66" s="2"/>
      <c r="F66" s="2"/>
      <c r="G66" s="2"/>
      <c r="H66" s="2"/>
      <c r="I66" s="2"/>
    </row>
    <row r="67" spans="1:9" x14ac:dyDescent="0.25">
      <c r="A67" s="3"/>
      <c r="B67" s="4"/>
      <c r="C67" s="5" t="s">
        <v>61</v>
      </c>
      <c r="D67" s="2"/>
      <c r="E67" s="2"/>
      <c r="F67" s="2"/>
      <c r="G67" s="2"/>
      <c r="H67" s="2"/>
      <c r="I67" s="2"/>
    </row>
    <row r="68" spans="1:9" x14ac:dyDescent="0.25">
      <c r="A68" s="3"/>
      <c r="B68" s="4"/>
      <c r="C68" s="5" t="s">
        <v>62</v>
      </c>
      <c r="D68" s="2"/>
      <c r="E68" s="2"/>
      <c r="F68" s="2"/>
      <c r="G68" s="2"/>
      <c r="H68" s="2"/>
      <c r="I68" s="2"/>
    </row>
    <row r="69" spans="1:9" x14ac:dyDescent="0.25">
      <c r="A69" s="3"/>
      <c r="B69" s="4"/>
      <c r="C69" s="5" t="s">
        <v>63</v>
      </c>
      <c r="D69" s="2">
        <v>0</v>
      </c>
      <c r="E69" s="2">
        <v>50987293.189999998</v>
      </c>
      <c r="F69" s="16">
        <f>D69+E69</f>
        <v>50987293.189999998</v>
      </c>
      <c r="G69" s="2">
        <v>50994184.289999999</v>
      </c>
      <c r="H69" s="2">
        <v>50994184.289999999</v>
      </c>
      <c r="I69" s="2">
        <f>H69-D69</f>
        <v>50994184.289999999</v>
      </c>
    </row>
    <row r="70" spans="1:9" x14ac:dyDescent="0.25">
      <c r="A70" s="3"/>
      <c r="B70" s="43" t="s">
        <v>64</v>
      </c>
      <c r="C70" s="44"/>
      <c r="D70" s="2">
        <f>SUM(D71:D72)</f>
        <v>0</v>
      </c>
      <c r="E70" s="2">
        <f>SUM(E71:E72)</f>
        <v>1841321.86</v>
      </c>
      <c r="F70" s="2">
        <f>SUM(F71:F72)</f>
        <v>1841321.86</v>
      </c>
      <c r="G70" s="2">
        <f>SUM(G71:G72)</f>
        <v>1841347</v>
      </c>
      <c r="H70" s="2">
        <f>SUM(H71:H72)</f>
        <v>1841347</v>
      </c>
      <c r="I70" s="2">
        <f>H70-D70</f>
        <v>1841347</v>
      </c>
    </row>
    <row r="71" spans="1:9" x14ac:dyDescent="0.25">
      <c r="A71" s="3"/>
      <c r="B71" s="4"/>
      <c r="C71" s="5" t="s">
        <v>65</v>
      </c>
      <c r="D71" s="2"/>
      <c r="E71" s="2"/>
      <c r="F71" s="2"/>
      <c r="G71" s="2"/>
      <c r="H71" s="2"/>
      <c r="I71" s="2"/>
    </row>
    <row r="72" spans="1:9" x14ac:dyDescent="0.25">
      <c r="A72" s="3"/>
      <c r="B72" s="4"/>
      <c r="C72" s="5" t="s">
        <v>66</v>
      </c>
      <c r="D72" s="2">
        <v>0</v>
      </c>
      <c r="E72" s="2">
        <v>1841321.86</v>
      </c>
      <c r="F72" s="2">
        <f>D72+E72</f>
        <v>1841321.86</v>
      </c>
      <c r="G72" s="2">
        <v>1841347</v>
      </c>
      <c r="H72" s="2">
        <v>1841347</v>
      </c>
      <c r="I72" s="2">
        <f>H72-D72</f>
        <v>1841347</v>
      </c>
    </row>
    <row r="73" spans="1:9" x14ac:dyDescent="0.25">
      <c r="A73" s="3"/>
      <c r="B73" s="43" t="s">
        <v>67</v>
      </c>
      <c r="C73" s="44"/>
      <c r="D73" s="2"/>
      <c r="E73" s="2"/>
      <c r="F73" s="2"/>
      <c r="G73" s="2"/>
      <c r="H73" s="2"/>
      <c r="I73" s="2"/>
    </row>
    <row r="74" spans="1:9" x14ac:dyDescent="0.25">
      <c r="A74" s="3"/>
      <c r="B74" s="43" t="s">
        <v>68</v>
      </c>
      <c r="C74" s="44"/>
      <c r="D74" s="2"/>
      <c r="E74" s="2"/>
      <c r="F74" s="2"/>
      <c r="G74" s="2"/>
      <c r="H74" s="2"/>
      <c r="I74" s="2"/>
    </row>
    <row r="75" spans="1:9" x14ac:dyDescent="0.25">
      <c r="A75" s="6"/>
      <c r="B75" s="40"/>
      <c r="C75" s="41"/>
      <c r="D75" s="2"/>
      <c r="E75" s="2"/>
      <c r="F75" s="2"/>
      <c r="G75" s="2"/>
      <c r="H75" s="2"/>
      <c r="I75" s="2"/>
    </row>
    <row r="76" spans="1:9" x14ac:dyDescent="0.25">
      <c r="A76" s="37" t="s">
        <v>69</v>
      </c>
      <c r="B76" s="38"/>
      <c r="C76" s="39"/>
      <c r="D76" s="2">
        <f t="shared" ref="D76:I76" si="7">D56+D65+D70+D73+D74</f>
        <v>523061086.32000005</v>
      </c>
      <c r="E76" s="2">
        <f t="shared" si="7"/>
        <v>92205813.75999999</v>
      </c>
      <c r="F76" s="2">
        <f t="shared" si="7"/>
        <v>615266900.08000004</v>
      </c>
      <c r="G76" s="2">
        <f t="shared" si="7"/>
        <v>606048173.56999993</v>
      </c>
      <c r="H76" s="2">
        <f t="shared" si="7"/>
        <v>606048173.56999993</v>
      </c>
      <c r="I76" s="2">
        <f t="shared" si="7"/>
        <v>82987087.25</v>
      </c>
    </row>
    <row r="77" spans="1:9" x14ac:dyDescent="0.25">
      <c r="A77" s="6"/>
      <c r="B77" s="40"/>
      <c r="C77" s="41"/>
      <c r="D77" s="2"/>
      <c r="E77" s="2"/>
      <c r="F77" s="2"/>
      <c r="G77" s="2"/>
      <c r="H77" s="2"/>
      <c r="I77" s="2"/>
    </row>
    <row r="78" spans="1:9" x14ac:dyDescent="0.25">
      <c r="A78" s="37" t="s">
        <v>70</v>
      </c>
      <c r="B78" s="38"/>
      <c r="C78" s="39"/>
      <c r="D78" s="2"/>
      <c r="E78" s="2"/>
      <c r="F78" s="2"/>
      <c r="G78" s="2"/>
      <c r="H78" s="2"/>
      <c r="I78" s="2"/>
    </row>
    <row r="79" spans="1:9" x14ac:dyDescent="0.25">
      <c r="A79" s="3"/>
      <c r="B79" s="43" t="s">
        <v>71</v>
      </c>
      <c r="C79" s="44"/>
      <c r="D79" s="2">
        <v>0</v>
      </c>
      <c r="E79" s="2">
        <v>0</v>
      </c>
      <c r="F79" s="2">
        <f>D79+E79</f>
        <v>0</v>
      </c>
      <c r="G79" s="2">
        <v>0</v>
      </c>
      <c r="H79" s="2">
        <v>0</v>
      </c>
      <c r="I79" s="2">
        <f>H79-D79</f>
        <v>0</v>
      </c>
    </row>
    <row r="80" spans="1:9" x14ac:dyDescent="0.25">
      <c r="A80" s="6"/>
      <c r="B80" s="40"/>
      <c r="C80" s="41"/>
      <c r="D80" s="2"/>
      <c r="E80" s="2"/>
      <c r="F80" s="2"/>
      <c r="G80" s="2"/>
      <c r="H80" s="2"/>
      <c r="I80" s="2"/>
    </row>
    <row r="81" spans="1:11" x14ac:dyDescent="0.25">
      <c r="A81" s="37" t="s">
        <v>72</v>
      </c>
      <c r="B81" s="38"/>
      <c r="C81" s="39"/>
      <c r="D81" s="2">
        <f>D45+D76+D78</f>
        <v>2576633341.9099998</v>
      </c>
      <c r="E81" s="2">
        <f>E45+E76+E79</f>
        <v>243174089.99000001</v>
      </c>
      <c r="F81" s="2">
        <f>F45+F76+F79</f>
        <v>2819807431.9000001</v>
      </c>
      <c r="G81" s="16">
        <f>G45+G76+G79</f>
        <v>2894718316.9499998</v>
      </c>
      <c r="H81" s="16">
        <f>H45+H76+H79</f>
        <v>2894718316.9499998</v>
      </c>
      <c r="I81" s="2">
        <f>I45+I76+I79</f>
        <v>318084975.04000008</v>
      </c>
    </row>
    <row r="82" spans="1:11" x14ac:dyDescent="0.25">
      <c r="A82" s="6"/>
      <c r="B82" s="40"/>
      <c r="C82" s="41"/>
      <c r="D82" s="2"/>
      <c r="E82" s="2"/>
      <c r="F82" s="2"/>
      <c r="G82" s="2"/>
      <c r="H82" s="2"/>
      <c r="I82" s="2"/>
    </row>
    <row r="83" spans="1:11" x14ac:dyDescent="0.25">
      <c r="A83" s="3"/>
      <c r="B83" s="42" t="s">
        <v>73</v>
      </c>
      <c r="C83" s="39"/>
      <c r="D83" s="2"/>
      <c r="E83" s="2"/>
      <c r="F83" s="2"/>
      <c r="G83" s="2"/>
      <c r="H83" s="2"/>
      <c r="I83" s="2"/>
    </row>
    <row r="84" spans="1:11" x14ac:dyDescent="0.25">
      <c r="A84" s="3"/>
      <c r="B84" s="43" t="s">
        <v>74</v>
      </c>
      <c r="C84" s="44"/>
      <c r="D84" s="2">
        <v>0</v>
      </c>
      <c r="E84" s="2">
        <v>0</v>
      </c>
      <c r="F84" s="2">
        <f>D84+E84</f>
        <v>0</v>
      </c>
      <c r="G84" s="2">
        <v>0</v>
      </c>
      <c r="H84" s="2">
        <v>0</v>
      </c>
      <c r="I84" s="2">
        <f>H84-D84</f>
        <v>0</v>
      </c>
    </row>
    <row r="85" spans="1:11" x14ac:dyDescent="0.25">
      <c r="A85" s="3"/>
      <c r="B85" s="43" t="s">
        <v>75</v>
      </c>
      <c r="C85" s="44"/>
      <c r="D85" s="2">
        <v>0</v>
      </c>
      <c r="E85" s="2">
        <v>0</v>
      </c>
      <c r="F85" s="2">
        <v>0</v>
      </c>
      <c r="G85" s="2">
        <v>0</v>
      </c>
      <c r="H85" s="2">
        <v>0</v>
      </c>
      <c r="I85" s="2">
        <v>0</v>
      </c>
    </row>
    <row r="86" spans="1:11" x14ac:dyDescent="0.25">
      <c r="A86" s="3"/>
      <c r="B86" s="42" t="s">
        <v>76</v>
      </c>
      <c r="C86" s="39"/>
      <c r="D86" s="2">
        <f t="shared" ref="D86:I86" si="8">SUM(D84:D85)</f>
        <v>0</v>
      </c>
      <c r="E86" s="2">
        <f t="shared" si="8"/>
        <v>0</v>
      </c>
      <c r="F86" s="2">
        <f t="shared" si="8"/>
        <v>0</v>
      </c>
      <c r="G86" s="2">
        <f t="shared" si="8"/>
        <v>0</v>
      </c>
      <c r="H86" s="2">
        <f t="shared" si="8"/>
        <v>0</v>
      </c>
      <c r="I86" s="2">
        <f t="shared" si="8"/>
        <v>0</v>
      </c>
    </row>
    <row r="87" spans="1:11" ht="15.75" thickBot="1" x14ac:dyDescent="0.3">
      <c r="A87" s="17"/>
      <c r="B87" s="34"/>
      <c r="C87" s="35"/>
      <c r="D87" s="10"/>
      <c r="E87" s="10"/>
      <c r="F87" s="10"/>
      <c r="G87" s="10"/>
      <c r="H87" s="10"/>
      <c r="I87" s="10"/>
    </row>
    <row r="88" spans="1:11" x14ac:dyDescent="0.25">
      <c r="D88" s="29"/>
      <c r="E88" s="30"/>
      <c r="F88" s="29"/>
      <c r="G88" s="30"/>
      <c r="H88" s="30"/>
      <c r="I88" s="30"/>
    </row>
    <row r="89" spans="1:11" x14ac:dyDescent="0.25">
      <c r="B89" s="33" t="s">
        <v>77</v>
      </c>
      <c r="C89" s="33"/>
      <c r="D89" s="33"/>
      <c r="E89" s="33"/>
      <c r="F89" s="33"/>
      <c r="G89" s="33"/>
      <c r="H89" s="33"/>
      <c r="I89" s="33"/>
      <c r="J89" s="18"/>
      <c r="K89" s="18"/>
    </row>
    <row r="90" spans="1:11" ht="15" customHeight="1" x14ac:dyDescent="0.25">
      <c r="B90" s="19"/>
      <c r="C90" s="20"/>
      <c r="D90" s="20"/>
      <c r="E90" s="20"/>
      <c r="F90" s="20"/>
      <c r="G90" s="20"/>
      <c r="H90" s="20"/>
      <c r="I90" s="31"/>
      <c r="J90" s="20"/>
      <c r="K90" s="19"/>
    </row>
    <row r="91" spans="1:11" ht="15" customHeight="1" x14ac:dyDescent="0.25">
      <c r="B91" s="19"/>
      <c r="C91" s="20"/>
      <c r="D91" s="20"/>
      <c r="E91" s="20"/>
      <c r="F91" s="20"/>
      <c r="G91" s="20"/>
      <c r="H91" s="20"/>
      <c r="I91" s="31"/>
      <c r="J91" s="20"/>
      <c r="K91" s="19"/>
    </row>
    <row r="92" spans="1:11" x14ac:dyDescent="0.25">
      <c r="B92" s="19"/>
      <c r="C92" s="19"/>
      <c r="D92" s="21"/>
      <c r="E92" s="18"/>
      <c r="F92" s="18"/>
      <c r="G92" s="18"/>
      <c r="H92" s="18"/>
      <c r="I92" s="18"/>
      <c r="J92" s="18"/>
      <c r="K92" s="19"/>
    </row>
    <row r="93" spans="1:11" ht="15.75" x14ac:dyDescent="0.25">
      <c r="B93" s="36" t="s">
        <v>78</v>
      </c>
      <c r="C93" s="36"/>
      <c r="D93" s="36"/>
      <c r="E93" s="36"/>
      <c r="F93" s="36"/>
      <c r="G93" s="36"/>
      <c r="H93" s="36"/>
      <c r="I93" s="36"/>
      <c r="J93" s="22"/>
      <c r="K93" s="22"/>
    </row>
    <row r="94" spans="1:11" x14ac:dyDescent="0.25">
      <c r="B94" s="33" t="s">
        <v>79</v>
      </c>
      <c r="C94" s="33"/>
      <c r="D94" s="33"/>
      <c r="E94" s="33"/>
      <c r="F94" s="33"/>
      <c r="G94" s="33"/>
      <c r="H94" s="33"/>
      <c r="I94" s="33"/>
      <c r="J94" s="18"/>
      <c r="K94" s="18"/>
    </row>
    <row r="95" spans="1:11" x14ac:dyDescent="0.25">
      <c r="B95" s="19"/>
      <c r="C95" s="19"/>
      <c r="D95" s="19"/>
      <c r="E95" s="19"/>
      <c r="F95" s="19"/>
      <c r="G95" s="19"/>
      <c r="H95" s="19"/>
      <c r="I95" s="19"/>
      <c r="J95" s="19"/>
      <c r="K95" s="19"/>
    </row>
    <row r="96" spans="1:11" x14ac:dyDescent="0.25">
      <c r="B96" s="19"/>
      <c r="C96" s="19"/>
      <c r="D96" s="19"/>
      <c r="E96" s="19"/>
      <c r="F96" s="19"/>
      <c r="G96" s="19"/>
      <c r="H96" s="19"/>
      <c r="I96" s="19"/>
      <c r="J96" s="19"/>
      <c r="K96" s="19"/>
    </row>
    <row r="97" spans="2:11" x14ac:dyDescent="0.25">
      <c r="B97" s="19"/>
      <c r="C97" s="19"/>
      <c r="D97" s="19"/>
      <c r="E97" s="19"/>
      <c r="F97" s="19"/>
      <c r="G97" s="19"/>
      <c r="H97" s="19"/>
      <c r="I97" s="19"/>
      <c r="J97" s="19"/>
      <c r="K97" s="19"/>
    </row>
    <row r="98" spans="2:11" x14ac:dyDescent="0.25">
      <c r="B98" s="19"/>
      <c r="C98" s="19"/>
      <c r="D98" s="19"/>
      <c r="E98" s="19"/>
      <c r="F98" s="19"/>
      <c r="G98" s="19"/>
      <c r="H98" s="19"/>
      <c r="I98" s="19"/>
      <c r="J98" s="19"/>
      <c r="K98" s="19"/>
    </row>
    <row r="99" spans="2:11" x14ac:dyDescent="0.25">
      <c r="B99" s="32" t="s">
        <v>80</v>
      </c>
      <c r="C99" s="32"/>
      <c r="D99" s="23"/>
      <c r="E99" s="23"/>
      <c r="F99" s="32" t="s">
        <v>81</v>
      </c>
      <c r="G99" s="32"/>
      <c r="H99" s="32"/>
      <c r="I99" s="32"/>
      <c r="J99" s="23"/>
      <c r="K99" s="23"/>
    </row>
    <row r="100" spans="2:11" x14ac:dyDescent="0.25">
      <c r="B100" s="19"/>
      <c r="C100" s="24"/>
      <c r="D100" s="24"/>
      <c r="E100" s="24"/>
      <c r="F100" s="32" t="s">
        <v>82</v>
      </c>
      <c r="G100" s="32"/>
      <c r="H100" s="32"/>
      <c r="I100" s="32"/>
      <c r="J100" s="23"/>
      <c r="K100" s="23"/>
    </row>
    <row r="101" spans="2:11" x14ac:dyDescent="0.25">
      <c r="B101" s="19"/>
      <c r="C101" s="24"/>
      <c r="D101" s="24"/>
      <c r="E101" s="24"/>
      <c r="F101" s="32" t="s">
        <v>83</v>
      </c>
      <c r="G101" s="32"/>
      <c r="H101" s="32"/>
      <c r="I101" s="32"/>
      <c r="J101" s="23"/>
      <c r="K101" s="23"/>
    </row>
    <row r="102" spans="2:11" x14ac:dyDescent="0.25">
      <c r="B102" s="19"/>
      <c r="C102" s="24"/>
      <c r="D102" s="24"/>
      <c r="E102" s="24"/>
      <c r="F102" s="24"/>
      <c r="G102" s="24"/>
      <c r="H102" s="24"/>
      <c r="I102" s="24"/>
      <c r="J102" s="24"/>
      <c r="K102" s="24"/>
    </row>
    <row r="103" spans="2:11" x14ac:dyDescent="0.25">
      <c r="B103" s="19"/>
      <c r="C103" s="23"/>
      <c r="D103" s="23"/>
      <c r="E103" s="18"/>
      <c r="F103" s="25"/>
      <c r="G103" s="26"/>
      <c r="H103" s="25"/>
      <c r="I103" s="21"/>
      <c r="J103" s="27"/>
      <c r="K103" s="28"/>
    </row>
    <row r="104" spans="2:11" x14ac:dyDescent="0.25">
      <c r="B104" s="32" t="s">
        <v>84</v>
      </c>
      <c r="C104" s="32"/>
      <c r="D104" s="23"/>
      <c r="E104" s="23"/>
      <c r="F104" s="32" t="s">
        <v>85</v>
      </c>
      <c r="G104" s="32"/>
      <c r="H104" s="32"/>
      <c r="I104" s="32"/>
      <c r="J104" s="23"/>
      <c r="K104" s="23"/>
    </row>
    <row r="105" spans="2:11" x14ac:dyDescent="0.25">
      <c r="B105" s="33" t="s">
        <v>86</v>
      </c>
      <c r="C105" s="33"/>
      <c r="D105" s="18"/>
      <c r="E105" s="18"/>
      <c r="F105" s="33" t="s">
        <v>87</v>
      </c>
      <c r="G105" s="33"/>
      <c r="H105" s="33"/>
      <c r="I105" s="33"/>
      <c r="J105" s="18"/>
      <c r="K105" s="18"/>
    </row>
  </sheetData>
  <mergeCells count="76">
    <mergeCell ref="A7:C7"/>
    <mergeCell ref="D7:H7"/>
    <mergeCell ref="I7:I9"/>
    <mergeCell ref="A8:C8"/>
    <mergeCell ref="D8:D9"/>
    <mergeCell ref="A2:I2"/>
    <mergeCell ref="A3:I3"/>
    <mergeCell ref="A4:I4"/>
    <mergeCell ref="A5:I5"/>
    <mergeCell ref="A6:I6"/>
    <mergeCell ref="B16:C16"/>
    <mergeCell ref="E8:E9"/>
    <mergeCell ref="F8:F9"/>
    <mergeCell ref="G8:G9"/>
    <mergeCell ref="H8:H9"/>
    <mergeCell ref="A9:C9"/>
    <mergeCell ref="A10:C10"/>
    <mergeCell ref="A11:C11"/>
    <mergeCell ref="B12:C12"/>
    <mergeCell ref="B13:C13"/>
    <mergeCell ref="B14:C14"/>
    <mergeCell ref="B15:C15"/>
    <mergeCell ref="B32:C32"/>
    <mergeCell ref="B17:C17"/>
    <mergeCell ref="B18:C18"/>
    <mergeCell ref="A19:A20"/>
    <mergeCell ref="B19:C19"/>
    <mergeCell ref="F19:F20"/>
    <mergeCell ref="G19:G20"/>
    <mergeCell ref="H19:H20"/>
    <mergeCell ref="I19:I20"/>
    <mergeCell ref="B20:C20"/>
    <mergeCell ref="D19:D20"/>
    <mergeCell ref="E19:E20"/>
    <mergeCell ref="B38:C38"/>
    <mergeCell ref="B39:C39"/>
    <mergeCell ref="B41:C41"/>
    <mergeCell ref="A45:C45"/>
    <mergeCell ref="D45:D46"/>
    <mergeCell ref="B74:C74"/>
    <mergeCell ref="F45:F46"/>
    <mergeCell ref="G45:G46"/>
    <mergeCell ref="H45:H46"/>
    <mergeCell ref="I45:I46"/>
    <mergeCell ref="A46:C46"/>
    <mergeCell ref="A47:C47"/>
    <mergeCell ref="E45:E46"/>
    <mergeCell ref="A55:C55"/>
    <mergeCell ref="B56:C56"/>
    <mergeCell ref="B65:C65"/>
    <mergeCell ref="B70:C70"/>
    <mergeCell ref="B73:C73"/>
    <mergeCell ref="B86:C86"/>
    <mergeCell ref="B75:C75"/>
    <mergeCell ref="A76:C76"/>
    <mergeCell ref="B77:C77"/>
    <mergeCell ref="A78:C78"/>
    <mergeCell ref="B79:C79"/>
    <mergeCell ref="B80:C80"/>
    <mergeCell ref="A81:C81"/>
    <mergeCell ref="B82:C82"/>
    <mergeCell ref="B83:C83"/>
    <mergeCell ref="B84:C84"/>
    <mergeCell ref="B85:C85"/>
    <mergeCell ref="B87:C87"/>
    <mergeCell ref="B89:I89"/>
    <mergeCell ref="B93:I93"/>
    <mergeCell ref="B94:I94"/>
    <mergeCell ref="B99:C99"/>
    <mergeCell ref="F99:I99"/>
    <mergeCell ref="F100:I100"/>
    <mergeCell ref="F101:I101"/>
    <mergeCell ref="B104:C104"/>
    <mergeCell ref="F104:I104"/>
    <mergeCell ref="B105:C105"/>
    <mergeCell ref="F105:I105"/>
  </mergeCells>
  <pageMargins left="0.70866141732283472" right="0.70866141732283472" top="0.74803149606299213" bottom="0.74803149606299213" header="0.31496062992125984" footer="0.31496062992125984"/>
  <pageSetup scale="65"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Ingresos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Humberto Manuel Santiago Gonzaléz</dc:creator>
  <cp:lastModifiedBy>Humberto Manuel Santiago Gonzaléz</cp:lastModifiedBy>
  <cp:lastPrinted>2019-10-28T18:33:14Z</cp:lastPrinted>
  <dcterms:created xsi:type="dcterms:W3CDTF">2019-10-28T18:32:36Z</dcterms:created>
  <dcterms:modified xsi:type="dcterms:W3CDTF">2019-10-29T17:08:17Z</dcterms:modified>
</cp:coreProperties>
</file>